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E:\MSW\ASSOCIATIONS\DYEA\PROJECTS\New folder\"/>
    </mc:Choice>
  </mc:AlternateContent>
  <xr:revisionPtr revIDLastSave="0" documentId="8_{0A216027-9A60-FE4F-BA86-9331A2C36FA6}" xr6:coauthVersionLast="47" xr6:coauthVersionMax="47" xr10:uidLastSave="{00000000-0000-0000-0000-000000000000}"/>
  <bookViews>
    <workbookView xWindow="0" yWindow="0" windowWidth="16815" windowHeight="7635" xr2:uid="{00000000-000D-0000-FFFF-FFFF00000000}"/>
  </bookViews>
  <sheets>
    <sheet name="Identifikační formulář" sheetId="1" r:id="rId1"/>
  </sheets>
  <definedNames>
    <definedName name="_Toc125871872" localSheetId="0">'Identifikační formulář'!$A$1</definedName>
    <definedName name="_xlnm.Print_Area" localSheetId="0">'Identifikační formulář'!$A$1:$L$69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1" l="1"/>
  <c r="H13" i="1"/>
  <c r="H12" i="1"/>
  <c r="K30" i="1"/>
  <c r="K31" i="1"/>
  <c r="K32" i="1"/>
  <c r="K33" i="1"/>
  <c r="K47" i="1"/>
  <c r="K48" i="1"/>
  <c r="L38" i="1"/>
  <c r="L37" i="1"/>
  <c r="L36" i="1"/>
  <c r="L34" i="1"/>
  <c r="K42" i="1"/>
  <c r="K43" i="1"/>
  <c r="K44" i="1"/>
  <c r="L45" i="1"/>
  <c r="L49" i="1"/>
  <c r="K45" i="1"/>
  <c r="K46" i="1"/>
  <c r="L40" i="1"/>
  <c r="L41" i="1"/>
  <c r="L52" i="1"/>
  <c r="K49" i="1"/>
  <c r="K50" i="1"/>
  <c r="K40" i="1"/>
  <c r="K41" i="1"/>
  <c r="K34" i="1"/>
  <c r="K35" i="1"/>
  <c r="L51" i="1"/>
  <c r="K51" i="1"/>
  <c r="K52" i="1"/>
</calcChain>
</file>

<file path=xl/sharedStrings.xml><?xml version="1.0" encoding="utf-8"?>
<sst xmlns="http://schemas.openxmlformats.org/spreadsheetml/2006/main" count="106" uniqueCount="94">
  <si>
    <t>Small Scale Project Identification Form</t>
  </si>
  <si>
    <r>
      <t xml:space="preserve">Project Title                                              </t>
    </r>
    <r>
      <rPr>
        <b/>
        <i/>
        <sz val="9"/>
        <rFont val="Times New Roman"/>
        <family val="1"/>
        <charset val="238"/>
      </rPr>
      <t xml:space="preserve">  </t>
    </r>
    <r>
      <rPr>
        <i/>
        <sz val="9"/>
        <rFont val="Times New Roman"/>
        <family val="1"/>
        <charset val="238"/>
      </rPr>
      <t>(short yet clear)</t>
    </r>
  </si>
  <si>
    <r>
      <t xml:space="preserve">Project Number                                                            </t>
    </r>
    <r>
      <rPr>
        <i/>
        <sz val="9"/>
        <rFont val="Times New Roman"/>
        <family val="1"/>
        <charset val="238"/>
      </rPr>
      <t>(assigned by Embassy)</t>
    </r>
  </si>
  <si>
    <t>Country</t>
  </si>
  <si>
    <r>
      <t xml:space="preserve">Beginning of Project </t>
    </r>
    <r>
      <rPr>
        <i/>
        <sz val="9"/>
        <rFont val="Times New Roman"/>
        <family val="1"/>
        <charset val="238"/>
      </rPr>
      <t>(month / year)</t>
    </r>
  </si>
  <si>
    <t>Project Location</t>
  </si>
  <si>
    <r>
      <t xml:space="preserve">Termination of Project               </t>
    </r>
    <r>
      <rPr>
        <i/>
        <sz val="9"/>
        <rFont val="Times New Roman"/>
        <family val="1"/>
        <charset val="238"/>
      </rPr>
      <t>(month / year)</t>
    </r>
  </si>
  <si>
    <t>1. Requested Funding from the Czech Republic Official Development Assistance</t>
  </si>
  <si>
    <r>
      <t xml:space="preserve">In CZK </t>
    </r>
    <r>
      <rPr>
        <i/>
        <sz val="9"/>
        <rFont val="Times New Roman"/>
        <family val="1"/>
        <charset val="238"/>
      </rPr>
      <t>(according to Czech Embassy Exchange Rate)</t>
    </r>
  </si>
  <si>
    <t xml:space="preserve">In Local Currency </t>
  </si>
  <si>
    <r>
      <t xml:space="preserve">2. Additional Funding from Other Sources </t>
    </r>
    <r>
      <rPr>
        <i/>
        <sz val="9"/>
        <rFont val="Times New Roman"/>
        <family val="1"/>
        <charset val="238"/>
      </rPr>
      <t>(if applicable)</t>
    </r>
  </si>
  <si>
    <t>3. Total Project Budget</t>
  </si>
  <si>
    <t>4. Applicant</t>
  </si>
  <si>
    <t>Name of Organization</t>
  </si>
  <si>
    <r>
      <t xml:space="preserve">Acting By and Through </t>
    </r>
    <r>
      <rPr>
        <i/>
        <sz val="9"/>
        <rFont val="Times New Roman"/>
        <family val="1"/>
        <charset val="238"/>
      </rPr>
      <t>(name and position)</t>
    </r>
  </si>
  <si>
    <t>Telephone Number</t>
  </si>
  <si>
    <t>Email Address</t>
  </si>
  <si>
    <t>Fax Number</t>
  </si>
  <si>
    <t>Website</t>
  </si>
  <si>
    <t>(Funding from the Czech Official Development Assistance Only)</t>
  </si>
  <si>
    <t>Additional Funding from Other Sources</t>
  </si>
  <si>
    <t>(if applicable)</t>
  </si>
  <si>
    <t>Budget Category**</t>
  </si>
  <si>
    <t>Type of Costs</t>
  </si>
  <si>
    <t>Unit</t>
  </si>
  <si>
    <t>Number of Units</t>
  </si>
  <si>
    <t>Unit Price in Local Currency</t>
  </si>
  <si>
    <t>Total Costs in Local Currency</t>
  </si>
  <si>
    <t>1. Material, Goods, Equipment</t>
  </si>
  <si>
    <t>3. Travel Costs*</t>
  </si>
  <si>
    <t>4. Other Contracted Services</t>
  </si>
  <si>
    <t>Total of Material, Goods, Equipment in Local Currency</t>
  </si>
  <si>
    <r>
      <t xml:space="preserve">Total of Material, Goods, Equipment in CZK </t>
    </r>
    <r>
      <rPr>
        <i/>
        <sz val="9"/>
        <rFont val="Times New Roman"/>
        <family val="1"/>
        <charset val="238"/>
      </rPr>
      <t>(according to Czech Embassy Exchange Rate)</t>
    </r>
  </si>
  <si>
    <t>Total of Travel Costs in Local Currency</t>
  </si>
  <si>
    <r>
      <t xml:space="preserve">Total of Travel Costs in CZK </t>
    </r>
    <r>
      <rPr>
        <i/>
        <sz val="9"/>
        <rFont val="Times New Roman"/>
        <family val="1"/>
        <charset val="238"/>
      </rPr>
      <t>(according to Czech Embassy Exchange Rate)</t>
    </r>
  </si>
  <si>
    <t>Total of Other Contracted Services in Local Currency</t>
  </si>
  <si>
    <r>
      <t xml:space="preserve">Total of Other Contracted Services in CZK </t>
    </r>
    <r>
      <rPr>
        <i/>
        <sz val="9"/>
        <rFont val="Times New Roman"/>
        <family val="1"/>
        <charset val="238"/>
      </rPr>
      <t>(according to Czech Embassy Exchange Rate)</t>
    </r>
  </si>
  <si>
    <t>Grand Total Requested in Local Currency from the Czech Republic Official Development Assistance/ Additional Funding from Other Sources</t>
  </si>
  <si>
    <r>
      <t xml:space="preserve">Grand Total Requested in CZK from the Czech Republic Official Development Assistance/ Additional Funding from Other Sources </t>
    </r>
    <r>
      <rPr>
        <i/>
        <sz val="9"/>
        <rFont val="Times New Roman"/>
        <family val="1"/>
        <charset val="238"/>
      </rPr>
      <t xml:space="preserve">(according to CZ Embassy Exchange Rate) </t>
    </r>
  </si>
  <si>
    <t>* Total of Contracted Personal Costs, Per Diems and Travel Costs is not to exceed 25 % of the requested Grand Total Requested from the Czech Republic Official Development Assistance.</t>
  </si>
  <si>
    <t xml:space="preserve">** Any potential change  exceeding 10 % of the Total Costs of any Budget Category that may occur during the project implementation must be notified in written in advance to the Embassy of the Czech Republic to be formally approved.  </t>
  </si>
  <si>
    <t>9. Final Clauses</t>
  </si>
  <si>
    <r>
      <rPr>
        <b/>
        <i/>
        <sz val="11"/>
        <rFont val="Times New Roman"/>
        <family val="1"/>
        <charset val="238"/>
      </rPr>
      <t>Done in</t>
    </r>
    <r>
      <rPr>
        <i/>
        <sz val="9"/>
        <rFont val="Times New Roman"/>
        <family val="1"/>
        <charset val="238"/>
      </rPr>
      <t xml:space="preserve"> (city)</t>
    </r>
  </si>
  <si>
    <r>
      <t xml:space="preserve">Done on </t>
    </r>
    <r>
      <rPr>
        <i/>
        <sz val="9"/>
        <rFont val="Times New Roman"/>
        <family val="1"/>
        <charset val="238"/>
      </rPr>
      <t>(date)</t>
    </r>
  </si>
  <si>
    <r>
      <t xml:space="preserve">Submitted by </t>
    </r>
    <r>
      <rPr>
        <i/>
        <sz val="9"/>
        <rFont val="Times New Roman"/>
        <family val="1"/>
        <charset val="238"/>
      </rPr>
      <t>(name and position)</t>
    </r>
  </si>
  <si>
    <t>Telephone</t>
  </si>
  <si>
    <t>Signature</t>
  </si>
  <si>
    <r>
      <rPr>
        <b/>
        <i/>
        <sz val="10"/>
        <color indexed="10"/>
        <rFont val="Times New Roman"/>
        <family val="1"/>
        <charset val="238"/>
      </rPr>
      <t>1. Formal requirements of the project proposal (max. 10 points)</t>
    </r>
    <r>
      <rPr>
        <i/>
        <sz val="10"/>
        <color indexed="10"/>
        <rFont val="Times New Roman"/>
        <family val="1"/>
        <charset val="238"/>
      </rPr>
      <t xml:space="preserve"> - The application is formally complete, in high-quality, transparent, comprehensible, incl. filling in all data.</t>
    </r>
  </si>
  <si>
    <r>
      <rPr>
        <b/>
        <i/>
        <sz val="10"/>
        <color indexed="10"/>
        <rFont val="Times New Roman"/>
        <family val="1"/>
        <charset val="238"/>
      </rPr>
      <t xml:space="preserve">2. Description of the development problem, relevance, effectiveness of the project (max. 15 points) </t>
    </r>
    <r>
      <rPr>
        <i/>
        <sz val="10"/>
        <color indexed="10"/>
        <rFont val="Times New Roman"/>
        <family val="1"/>
        <charset val="238"/>
      </rPr>
      <t>- Clear explanation of the development problem, clear identification of the target group, compliance with the development strategies of the partner country. (point no. 5 of the identification form)</t>
    </r>
  </si>
  <si>
    <t>The maximum number of points in the evaluation of the project proposal - 100 points</t>
  </si>
  <si>
    <r>
      <t xml:space="preserve">5. Description of the development problem, relevance, effectiveness of the project (max. 20 lines)
</t>
    </r>
    <r>
      <rPr>
        <i/>
        <sz val="9"/>
        <rFont val="Times New Roman"/>
        <family val="1"/>
        <charset val="238"/>
      </rPr>
      <t>Brief description of the current situation on which the project will be focused, explanation of development problems incl. Identification of the target group, explanation of the proposed solution to the development problem.</t>
    </r>
  </si>
  <si>
    <r>
      <t xml:space="preserve">6. Project activities and results (max. 20 lines)
</t>
    </r>
    <r>
      <rPr>
        <i/>
        <sz val="9"/>
        <rFont val="Times New Roman"/>
        <family val="1"/>
        <charset val="238"/>
      </rPr>
      <t xml:space="preserve">List of expected direct/material outcomes of the project and activities required to achieve them. </t>
    </r>
    <r>
      <rPr>
        <b/>
        <i/>
        <sz val="11"/>
        <rFont val="Times New Roman"/>
        <family val="1"/>
        <charset val="238"/>
      </rPr>
      <t xml:space="preserve">                                                                                                                                                                            </t>
    </r>
  </si>
  <si>
    <r>
      <rPr>
        <b/>
        <i/>
        <sz val="10"/>
        <color indexed="10"/>
        <rFont val="Times New Roman"/>
        <family val="1"/>
        <charset val="238"/>
      </rPr>
      <t>4. Efficiency of the project (max. 25 points)</t>
    </r>
    <r>
      <rPr>
        <i/>
        <sz val="10"/>
        <color indexed="10"/>
        <rFont val="Times New Roman"/>
        <family val="1"/>
        <charset val="238"/>
      </rPr>
      <t xml:space="preserve"> - Projects with a higher degree of self-financing or in-kind inputs are evaluated better. Sufficient specification of individual type of costs. Fulfilment of financial limits. (point no. 8 of the identification form)</t>
    </r>
  </si>
  <si>
    <t>5. The ability to control the implementation of the project by the Embassy. (max. 10 points)</t>
  </si>
  <si>
    <r>
      <rPr>
        <b/>
        <i/>
        <sz val="10"/>
        <color indexed="10"/>
        <rFont val="Times New Roman"/>
        <family val="1"/>
        <charset val="238"/>
      </rPr>
      <t>6. Impacts and sustainability of the project outcomes (max. 15 points)</t>
    </r>
    <r>
      <rPr>
        <i/>
        <sz val="10"/>
        <color indexed="10"/>
        <rFont val="Times New Roman"/>
        <family val="1"/>
        <charset val="238"/>
      </rPr>
      <t xml:space="preserve"> - Probability of achieving long-term positive benefits for the target group and their sustainability. (point no. 7 of the identification form)</t>
    </r>
  </si>
  <si>
    <r>
      <rPr>
        <b/>
        <i/>
        <sz val="10"/>
        <color indexed="10"/>
        <rFont val="Times New Roman"/>
        <family val="1"/>
        <charset val="238"/>
      </rPr>
      <t>3. Project activities and results (max. 25 points)</t>
    </r>
    <r>
      <rPr>
        <i/>
        <sz val="10"/>
        <color indexed="10"/>
        <rFont val="Times New Roman"/>
        <family val="1"/>
        <charset val="238"/>
      </rPr>
      <t xml:space="preserve"> - Clear explanation of the proposed solution, adequacy of defined objectives and outcomes, realistic logical framework (point no. 6 of the identification form)</t>
    </r>
  </si>
  <si>
    <r>
      <t xml:space="preserve">7. Expected impacts and sustainability of the project outcomes (max. 20 lines) 
</t>
    </r>
    <r>
      <rPr>
        <i/>
        <sz val="9"/>
        <rFont val="Times New Roman"/>
        <family val="1"/>
        <charset val="238"/>
      </rPr>
      <t>Probability of achieving long-term positive benefits for the target group and their sustainability.</t>
    </r>
  </si>
  <si>
    <t xml:space="preserve">8. Budget Proposal in Local Currency and CZK                                                                                                                                                                </t>
  </si>
  <si>
    <r>
      <t xml:space="preserve">Total Costs in Local Currency
</t>
    </r>
    <r>
      <rPr>
        <i/>
        <sz val="9"/>
        <rFont val="Times New Roman"/>
        <family val="1"/>
        <charset val="238"/>
      </rPr>
      <t>(Funding from the Czech Official Development Assistance Only)</t>
    </r>
  </si>
  <si>
    <t>2. Personal Costs and Per Diems*</t>
  </si>
  <si>
    <t>Total of Personal Costs and Per Diems in Local Currency</t>
  </si>
  <si>
    <r>
      <t xml:space="preserve">Total of Personal Costs and Per Diems in CZK </t>
    </r>
    <r>
      <rPr>
        <i/>
        <sz val="9"/>
        <rFont val="Times New Roman"/>
        <family val="1"/>
        <charset val="238"/>
      </rPr>
      <t>(according to Czech Embassy Exchange Rate)</t>
    </r>
  </si>
  <si>
    <t>Cameroon</t>
  </si>
  <si>
    <t>First steps in STEM education for younger school children</t>
  </si>
  <si>
    <t xml:space="preserve">Dynamic Youths Educational Association - DYEA Cameroon </t>
  </si>
  <si>
    <t xml:space="preserve">In most regions of Cameroon, access to any STEM (Science, Technology, Engineering, and Mathematics) education remains extremely limited, particularly in early childhood and primary education. Schools lack practical materials and interactive teaching methods, resulting in low student engagement and understanding of how the world around them works.
This project, implemented in cooperation with the Czech non-profit organization Malá technika z.ú., aims to address this gap by introducing an innovative, playful, hands-on STEM educational program developed in the Czech Republic in its elementary form. The program uses simple materials such as building bricks (such as Lego Duplo), roofs, pictures, and plans.
The project will introduce children to fundamentals of technical education — for example, how brick bonding works, what principles govern water cleaning, and how basic constructions or energy systems function. These topics will help children connect abstract scientific ideas with practical examples from everyday life. When tailoring the topics local knowledge and situation will be taken into account.
The Czech partner will provide all materials and methodological guidelines for teachers. An experienced Malá technika lecturer will be on-site to work directly with both children and teachers, ensuring knowledge transfer and capacity building.
The target group includes children aged 5–10, as well as teachers and local educators who will be trained to apply these methods independently. By combining Czech experience in creative STEM education with local knowledge, the project will strengthen problem-solving skills, logical thinking, and curiosity among Cameroonian children. This approach promotes sustainable capacity development, gender inclusion, and long-term interest in science and technology as key drivers of social and economic growth.
</t>
  </si>
  <si>
    <t xml:space="preserve">Activities: 
-	Preparation and shipment of educational kits and teaching materials from the Czech Republic to Cameroon (construction sets, models, plans, and manuals).
-	On-site mission of an experienced Malá technika z.ú. lecturer to Cameroon to lead workshops and provide methodological support.
-	Organization of a 5-day training program including working directly with children, teachers and local educators focused on creative, hands-on STEM teaching methods
-	Tailoring teacher guidelines and visual materials adapted to the local curriculum and available resources.
Exped results:
-	At least 10 teachers and 100 children trained in basic STEM and technical concepts.
-	Locally adapted STEM materials developed for further use.
-	Increased interest in technical and scientific education among pupils and teachers, ensuring sustainability and long-term impact.
</t>
  </si>
  <si>
    <t>The project will create lasting impact by strengthening the foundation of STEM and technical education in early childhood in Cameroon. Through practical, playful learning, children will gain curiosity-driven understanding of how the world around them works — from building structures and energy basics to water cleaning and environmental awareness.
Teachers trained during the project will continue to use and adapt these hands-on methods in their daily teaching, ensuring long-term benefits beyond the project’s duration. The educational kits and manuals will remain available in schools, allowing replication and further dissemination of activities.
By linking Czech expertise with local educational needs, the project supports capacity building, innovation, and knowledge transfer between countries.
The approach promotes gender equality and inclusion, encouraging girls to participate in science and technology learning.
Local ownership will be reinforced by involving schools, communities, and education authorities in the project implementation.
As a result, the project is expected to inspire long-term improvements in STEM literacy, problem-solving ability, and interest in technical fields among Cameroonian youth — contributing to sustainable human capital development and future employability.</t>
  </si>
  <si>
    <t xml:space="preserve">bricks </t>
  </si>
  <si>
    <t>piece</t>
  </si>
  <si>
    <t xml:space="preserve">roofs - bricks </t>
  </si>
  <si>
    <t xml:space="preserve">guidelines and prints </t>
  </si>
  <si>
    <t>set</t>
  </si>
  <si>
    <t xml:space="preserve">materials for logical thinking </t>
  </si>
  <si>
    <t xml:space="preserve">delivery of the materials </t>
  </si>
  <si>
    <t>journey</t>
  </si>
  <si>
    <t>delivery</t>
  </si>
  <si>
    <t>travel expenses (airplane, bus) for lecturer of Mala technika</t>
  </si>
  <si>
    <t xml:space="preserve">accommodation </t>
  </si>
  <si>
    <t>night/person</t>
  </si>
  <si>
    <t>personal costs lecturer Mala technika on site</t>
  </si>
  <si>
    <t>project manager Czech Republic</t>
  </si>
  <si>
    <t xml:space="preserve">project manager Cameroon </t>
  </si>
  <si>
    <t>methodology expert Czech Republic</t>
  </si>
  <si>
    <t>day</t>
  </si>
  <si>
    <t>Yaounde</t>
  </si>
  <si>
    <t>(+237) 679201766</t>
  </si>
  <si>
    <t>ndipendoh@yahoo.co.uk</t>
  </si>
  <si>
    <t>www.dyeacameroon.org</t>
  </si>
  <si>
    <t>NDIPENDOH KINGSLY MUKOM, PRESIDENT (DYEA CAMEROON)</t>
  </si>
  <si>
    <t>(+237)679201766</t>
  </si>
  <si>
    <t>N/A</t>
  </si>
  <si>
    <t>nkm</t>
  </si>
  <si>
    <t>ndipendoh@yahoo.co.uk or dyeacameroon@gmail.com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</si>
</sst>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charset val="238"/>
    </font>
    <font>
      <b/>
      <i/>
      <sz val="14"/>
      <name val="Times New Roman"/>
      <family val="1"/>
      <charset val="238"/>
    </font>
    <font>
      <b/>
      <i/>
      <sz val="12"/>
      <name val="Times New Roman"/>
      <family val="1"/>
      <charset val="238"/>
    </font>
    <font>
      <b/>
      <i/>
      <sz val="11"/>
      <name val="Times New Roman"/>
      <family val="1"/>
      <charset val="238"/>
    </font>
    <font>
      <i/>
      <sz val="9"/>
      <name val="Times New Roman"/>
      <family val="1"/>
      <charset val="238"/>
    </font>
    <font>
      <i/>
      <sz val="11"/>
      <name val="Times New Roman"/>
      <family val="1"/>
      <charset val="238"/>
    </font>
    <font>
      <i/>
      <sz val="10"/>
      <color indexed="10"/>
      <name val="Times New Roman"/>
      <family val="1"/>
      <charset val="238"/>
    </font>
    <font>
      <sz val="10"/>
      <name val="Arial"/>
      <family val="2"/>
      <charset val="238"/>
    </font>
    <font>
      <sz val="11"/>
      <name val="Times New Roman"/>
      <family val="1"/>
      <charset val="238"/>
    </font>
    <font>
      <b/>
      <i/>
      <sz val="10"/>
      <name val="Times New Roman"/>
      <family val="1"/>
      <charset val="238"/>
    </font>
    <font>
      <b/>
      <i/>
      <sz val="10"/>
      <color indexed="10"/>
      <name val="Times New Roman"/>
      <family val="1"/>
      <charset val="238"/>
    </font>
    <font>
      <b/>
      <i/>
      <sz val="9"/>
      <name val="Times New Roman"/>
      <family val="1"/>
      <charset val="238"/>
    </font>
    <font>
      <b/>
      <sz val="11"/>
      <name val="Times New Roman"/>
      <family val="1"/>
      <charset val="238"/>
    </font>
    <font>
      <b/>
      <sz val="10"/>
      <name val="Arial"/>
      <family val="2"/>
      <charset val="238"/>
    </font>
    <font>
      <sz val="11"/>
      <name val="Arial"/>
      <family val="2"/>
      <charset val="238"/>
    </font>
    <font>
      <u/>
      <sz val="10"/>
      <color theme="10"/>
      <name val="Arial"/>
      <charset val="238"/>
    </font>
  </fonts>
  <fills count="6">
    <fill>
      <patternFill patternType="none"/>
    </fill>
    <fill>
      <patternFill patternType="gray125"/>
    </fill>
    <fill>
      <patternFill patternType="solid">
        <fgColor indexed="47"/>
        <bgColor indexed="64"/>
      </patternFill>
    </fill>
    <fill>
      <patternFill patternType="solid">
        <fgColor indexed="51"/>
        <bgColor indexed="64"/>
      </patternFill>
    </fill>
    <fill>
      <patternFill patternType="solid">
        <fgColor indexed="9"/>
        <bgColor indexed="64"/>
      </patternFill>
    </fill>
    <fill>
      <patternFill patternType="solid">
        <fgColor rgb="FFFFD13F"/>
        <bgColor indexed="64"/>
      </patternFill>
    </fill>
  </fills>
  <borders count="37">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177">
    <xf numFmtId="0" fontId="0" fillId="0" borderId="0" xfId="0" applyAlignment="1"/>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2" fillId="2" borderId="2" xfId="0" applyFont="1" applyFill="1" applyBorder="1" applyAlignment="1">
      <alignment vertical="top" wrapText="1"/>
    </xf>
    <xf numFmtId="0" fontId="3" fillId="2" borderId="3" xfId="0" applyFont="1" applyFill="1" applyBorder="1" applyAlignment="1">
      <alignment vertical="top" wrapText="1"/>
    </xf>
    <xf numFmtId="0" fontId="0" fillId="0" borderId="0" xfId="0" applyAlignment="1">
      <alignment horizontal="center"/>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0" fillId="0" borderId="0" xfId="0" applyFill="1" applyAlignment="1"/>
    <xf numFmtId="4" fontId="3" fillId="2" borderId="3" xfId="0" applyNumberFormat="1" applyFont="1" applyFill="1" applyBorder="1" applyAlignment="1" applyProtection="1">
      <alignment horizontal="right" vertical="top" wrapText="1"/>
      <protection hidden="1"/>
    </xf>
    <xf numFmtId="0" fontId="0" fillId="2" borderId="5" xfId="0" applyFill="1" applyBorder="1" applyAlignment="1">
      <alignment vertical="center"/>
    </xf>
    <xf numFmtId="0" fontId="3" fillId="2" borderId="5" xfId="0" applyFont="1" applyFill="1" applyBorder="1" applyAlignment="1">
      <alignment vertical="center" wrapText="1"/>
    </xf>
    <xf numFmtId="0" fontId="0" fillId="2" borderId="5" xfId="0" applyFill="1" applyBorder="1" applyAlignment="1">
      <alignment horizontal="left" vertical="top" wrapText="1"/>
    </xf>
    <xf numFmtId="0" fontId="3" fillId="2" borderId="5" xfId="0" applyFont="1" applyFill="1" applyBorder="1" applyAlignment="1">
      <alignment horizontal="left" vertical="top" wrapText="1"/>
    </xf>
    <xf numFmtId="0" fontId="0" fillId="2" borderId="5" xfId="0" applyFill="1" applyBorder="1" applyAlignment="1">
      <alignment horizontal="left" vertical="center" wrapText="1"/>
    </xf>
    <xf numFmtId="0" fontId="3" fillId="2" borderId="5" xfId="0" applyFont="1" applyFill="1" applyBorder="1" applyAlignment="1">
      <alignment horizontal="left" vertical="center" wrapText="1"/>
    </xf>
    <xf numFmtId="3" fontId="0" fillId="2" borderId="5" xfId="0" applyNumberFormat="1" applyFill="1" applyBorder="1" applyAlignment="1">
      <alignment horizontal="right" vertical="top"/>
    </xf>
    <xf numFmtId="3" fontId="3" fillId="2" borderId="5" xfId="0" applyNumberFormat="1" applyFont="1" applyFill="1" applyBorder="1" applyAlignment="1">
      <alignment horizontal="right" vertical="top" wrapText="1"/>
    </xf>
    <xf numFmtId="4" fontId="0" fillId="2" borderId="6" xfId="0" applyNumberFormat="1" applyFill="1" applyBorder="1" applyAlignment="1">
      <alignment horizontal="right" vertical="top"/>
    </xf>
    <xf numFmtId="4" fontId="3" fillId="2" borderId="6" xfId="0" applyNumberFormat="1" applyFont="1" applyFill="1" applyBorder="1" applyAlignment="1">
      <alignment horizontal="right" vertical="top" wrapText="1"/>
    </xf>
    <xf numFmtId="4" fontId="3" fillId="2" borderId="2" xfId="0" applyNumberFormat="1" applyFont="1" applyFill="1" applyBorder="1" applyAlignment="1">
      <alignment horizontal="right" vertical="top" wrapText="1"/>
    </xf>
    <xf numFmtId="4" fontId="3" fillId="2" borderId="3" xfId="0" applyNumberFormat="1" applyFont="1" applyFill="1" applyBorder="1" applyAlignment="1">
      <alignment horizontal="right" vertical="top" wrapText="1"/>
    </xf>
    <xf numFmtId="0" fontId="3" fillId="2" borderId="1" xfId="0" applyFont="1" applyFill="1" applyBorder="1" applyAlignment="1">
      <alignment horizontal="left" vertical="center" wrapText="1"/>
    </xf>
    <xf numFmtId="0" fontId="0" fillId="3" borderId="7" xfId="0" applyFill="1" applyBorder="1" applyAlignment="1">
      <alignment horizontal="left" vertical="top" wrapText="1"/>
    </xf>
    <xf numFmtId="0" fontId="0" fillId="3" borderId="7" xfId="0" applyFill="1" applyBorder="1" applyAlignment="1">
      <alignment vertical="center"/>
    </xf>
    <xf numFmtId="0" fontId="0" fillId="3" borderId="7" xfId="0" applyFill="1" applyBorder="1" applyAlignment="1">
      <alignment horizontal="left" vertical="center" wrapText="1"/>
    </xf>
    <xf numFmtId="3" fontId="0" fillId="3" borderId="7" xfId="0" applyNumberFormat="1" applyFill="1" applyBorder="1" applyAlignment="1">
      <alignment horizontal="right" vertical="top"/>
    </xf>
    <xf numFmtId="4" fontId="0" fillId="3" borderId="7" xfId="0" applyNumberFormat="1" applyFill="1" applyBorder="1" applyAlignment="1">
      <alignment horizontal="right" vertical="top"/>
    </xf>
    <xf numFmtId="4" fontId="3" fillId="3" borderId="3" xfId="0" applyNumberFormat="1" applyFont="1" applyFill="1" applyBorder="1" applyAlignment="1">
      <alignment horizontal="right" vertical="top" wrapText="1"/>
    </xf>
    <xf numFmtId="0" fontId="0" fillId="3" borderId="5" xfId="0" applyFill="1" applyBorder="1" applyAlignment="1">
      <alignment horizontal="left" vertical="top" wrapText="1"/>
    </xf>
    <xf numFmtId="0" fontId="0" fillId="3" borderId="5" xfId="0" applyFill="1" applyBorder="1" applyAlignment="1">
      <alignment vertical="center"/>
    </xf>
    <xf numFmtId="0" fontId="0" fillId="3" borderId="5" xfId="0" applyFill="1" applyBorder="1" applyAlignment="1">
      <alignment horizontal="left" vertical="center" wrapText="1"/>
    </xf>
    <xf numFmtId="3" fontId="0" fillId="3" borderId="5" xfId="0" applyNumberFormat="1" applyFill="1" applyBorder="1" applyAlignment="1">
      <alignment horizontal="right" vertical="top"/>
    </xf>
    <xf numFmtId="4" fontId="0" fillId="3" borderId="6" xfId="0" applyNumberFormat="1" applyFill="1" applyBorder="1" applyAlignment="1">
      <alignment horizontal="right" vertical="top"/>
    </xf>
    <xf numFmtId="0" fontId="3" fillId="2" borderId="4" xfId="0" applyFont="1" applyFill="1" applyBorder="1" applyAlignment="1">
      <alignment horizontal="left" vertical="top"/>
    </xf>
    <xf numFmtId="0" fontId="3" fillId="3" borderId="8" xfId="0" applyFont="1" applyFill="1" applyBorder="1" applyAlignment="1">
      <alignment horizontal="left" vertical="top"/>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horizontal="left" vertical="center" wrapText="1"/>
    </xf>
    <xf numFmtId="3" fontId="8" fillId="0" borderId="11" xfId="0" applyNumberFormat="1" applyFont="1" applyFill="1" applyBorder="1" applyAlignment="1">
      <alignment horizontal="right" vertical="top"/>
    </xf>
    <xf numFmtId="0" fontId="8" fillId="0" borderId="12" xfId="0" applyFont="1" applyBorder="1" applyAlignment="1">
      <alignment vertical="center"/>
    </xf>
    <xf numFmtId="0" fontId="8" fillId="0" borderId="13" xfId="0" applyFont="1" applyBorder="1" applyAlignment="1">
      <alignment horizontal="left" vertical="center" wrapText="1"/>
    </xf>
    <xf numFmtId="3" fontId="8" fillId="0" borderId="13" xfId="0" applyNumberFormat="1" applyFont="1" applyFill="1" applyBorder="1" applyAlignment="1">
      <alignment horizontal="right" vertical="top"/>
    </xf>
    <xf numFmtId="4" fontId="8" fillId="0" borderId="14" xfId="0" applyNumberFormat="1" applyFont="1" applyFill="1" applyBorder="1" applyAlignment="1">
      <alignment horizontal="right" vertical="top" wrapText="1"/>
    </xf>
    <xf numFmtId="4" fontId="8" fillId="0" borderId="12" xfId="0" applyNumberFormat="1" applyFont="1" applyFill="1" applyBorder="1" applyAlignment="1">
      <alignment horizontal="right" vertical="top" wrapText="1"/>
    </xf>
    <xf numFmtId="3" fontId="8" fillId="0" borderId="13" xfId="0" applyNumberFormat="1" applyFont="1" applyFill="1" applyBorder="1" applyAlignment="1">
      <alignment horizontal="right" vertical="top" wrapText="1"/>
    </xf>
    <xf numFmtId="3" fontId="0" fillId="0" borderId="13" xfId="0" applyNumberFormat="1" applyFont="1" applyFill="1" applyBorder="1" applyAlignment="1">
      <alignment horizontal="right" vertical="top"/>
    </xf>
    <xf numFmtId="0" fontId="8" fillId="0" borderId="14" xfId="0" applyFont="1" applyFill="1" applyBorder="1" applyAlignment="1">
      <alignmen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vertical="center" wrapText="1"/>
    </xf>
    <xf numFmtId="0" fontId="8" fillId="0" borderId="13" xfId="0" applyFont="1" applyFill="1" applyBorder="1" applyAlignment="1">
      <alignment horizontal="left" vertical="center" wrapText="1"/>
    </xf>
    <xf numFmtId="0" fontId="8" fillId="0" borderId="15" xfId="0" applyFont="1" applyFill="1" applyBorder="1" applyAlignment="1">
      <alignment vertical="top" wrapText="1"/>
    </xf>
    <xf numFmtId="0" fontId="8" fillId="0" borderId="16" xfId="0" applyFont="1" applyFill="1" applyBorder="1" applyAlignment="1">
      <alignment vertical="top" wrapText="1"/>
    </xf>
    <xf numFmtId="0" fontId="8" fillId="0" borderId="11" xfId="0" applyFont="1" applyFill="1" applyBorder="1" applyAlignment="1">
      <alignment horizontal="left" vertical="top" wrapText="1"/>
    </xf>
    <xf numFmtId="3" fontId="8" fillId="0" borderId="11" xfId="0" applyNumberFormat="1" applyFont="1" applyFill="1" applyBorder="1" applyAlignment="1">
      <alignment horizontal="right" vertical="top" wrapText="1"/>
    </xf>
    <xf numFmtId="0" fontId="8" fillId="0" borderId="17" xfId="0" applyFont="1" applyFill="1" applyBorder="1" applyAlignment="1">
      <alignment vertical="top" wrapText="1"/>
    </xf>
    <xf numFmtId="0" fontId="8" fillId="0" borderId="18" xfId="0" applyFont="1" applyFill="1" applyBorder="1" applyAlignment="1">
      <alignment vertical="top" wrapText="1"/>
    </xf>
    <xf numFmtId="0" fontId="8" fillId="0" borderId="13" xfId="0" applyFont="1" applyFill="1" applyBorder="1" applyAlignment="1">
      <alignment horizontal="left" vertical="top" wrapText="1"/>
    </xf>
    <xf numFmtId="0" fontId="8" fillId="0" borderId="10" xfId="0" applyFont="1" applyFill="1" applyBorder="1" applyAlignment="1">
      <alignment vertical="top" wrapText="1"/>
    </xf>
    <xf numFmtId="0" fontId="8" fillId="0" borderId="19" xfId="0" applyFont="1" applyFill="1" applyBorder="1" applyAlignment="1">
      <alignment vertical="top" wrapText="1"/>
    </xf>
    <xf numFmtId="0" fontId="8" fillId="0" borderId="20" xfId="0" applyFont="1" applyFill="1" applyBorder="1" applyAlignment="1">
      <alignment horizontal="left" vertical="top" wrapText="1"/>
    </xf>
    <xf numFmtId="3" fontId="8" fillId="0" borderId="20" xfId="0" applyNumberFormat="1" applyFont="1" applyFill="1" applyBorder="1" applyAlignment="1">
      <alignment horizontal="right" vertical="top" wrapText="1"/>
    </xf>
    <xf numFmtId="4" fontId="8" fillId="0" borderId="19" xfId="0" applyNumberFormat="1" applyFont="1" applyFill="1" applyBorder="1" applyAlignment="1">
      <alignment horizontal="right" vertical="top" wrapText="1"/>
    </xf>
    <xf numFmtId="0" fontId="8" fillId="0" borderId="12" xfId="0" applyFont="1" applyFill="1" applyBorder="1" applyAlignment="1">
      <alignment vertical="top" wrapText="1"/>
    </xf>
    <xf numFmtId="0" fontId="3" fillId="5" borderId="4" xfId="0" applyFont="1" applyFill="1" applyBorder="1" applyAlignment="1">
      <alignment horizontal="left" vertical="top"/>
    </xf>
    <xf numFmtId="0" fontId="3" fillId="2" borderId="7" xfId="0" applyFont="1" applyFill="1" applyBorder="1" applyAlignment="1">
      <alignment vertical="top" wrapText="1"/>
    </xf>
    <xf numFmtId="0" fontId="3" fillId="2" borderId="21" xfId="0" applyFont="1" applyFill="1" applyBorder="1" applyAlignment="1">
      <alignment horizontal="center" vertical="top" wrapText="1"/>
    </xf>
    <xf numFmtId="0" fontId="4" fillId="2" borderId="22" xfId="0" applyFont="1" applyFill="1" applyBorder="1" applyAlignment="1">
      <alignment horizontal="center" vertical="top" wrapText="1"/>
    </xf>
    <xf numFmtId="4" fontId="3" fillId="2" borderId="23" xfId="0" applyNumberFormat="1" applyFont="1" applyFill="1" applyBorder="1" applyAlignment="1">
      <alignment horizontal="right" vertical="top" wrapText="1"/>
    </xf>
    <xf numFmtId="4" fontId="3" fillId="2" borderId="4" xfId="0" applyNumberFormat="1" applyFont="1" applyFill="1" applyBorder="1" applyAlignment="1">
      <alignment horizontal="right" vertical="top" wrapText="1"/>
    </xf>
    <xf numFmtId="4" fontId="3" fillId="2" borderId="24" xfId="0" applyNumberFormat="1" applyFont="1" applyFill="1" applyBorder="1" applyAlignment="1">
      <alignment horizontal="right" vertical="top" wrapText="1"/>
    </xf>
    <xf numFmtId="4" fontId="3" fillId="3" borderId="4" xfId="0" applyNumberFormat="1" applyFont="1" applyFill="1" applyBorder="1" applyAlignment="1">
      <alignment horizontal="right" vertical="top" wrapText="1"/>
    </xf>
    <xf numFmtId="4" fontId="3" fillId="2" borderId="8" xfId="0" applyNumberFormat="1" applyFont="1" applyFill="1" applyBorder="1" applyAlignment="1">
      <alignment horizontal="right" vertical="top" wrapText="1"/>
    </xf>
    <xf numFmtId="4" fontId="3" fillId="2" borderId="4" xfId="0" applyNumberFormat="1" applyFont="1" applyFill="1" applyBorder="1" applyAlignment="1" applyProtection="1">
      <alignment horizontal="right" vertical="top" wrapText="1"/>
      <protection hidden="1"/>
    </xf>
    <xf numFmtId="4" fontId="3" fillId="3" borderId="5" xfId="0" applyNumberFormat="1" applyFont="1" applyFill="1" applyBorder="1" applyAlignment="1" applyProtection="1">
      <alignment horizontal="right" vertical="top" wrapText="1"/>
      <protection hidden="1"/>
    </xf>
    <xf numFmtId="4" fontId="3" fillId="3" borderId="3" xfId="0" applyNumberFormat="1" applyFont="1" applyFill="1" applyBorder="1" applyAlignment="1" applyProtection="1">
      <alignment horizontal="right" vertical="top" wrapText="1"/>
      <protection hidden="1"/>
    </xf>
    <xf numFmtId="3" fontId="7" fillId="0" borderId="11" xfId="0" applyNumberFormat="1" applyFont="1" applyFill="1" applyBorder="1" applyAlignment="1">
      <alignment horizontal="right" vertical="top"/>
    </xf>
    <xf numFmtId="0" fontId="10" fillId="2" borderId="25"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25" xfId="0" applyFont="1" applyFill="1" applyBorder="1" applyAlignment="1">
      <alignment horizontal="center" vertical="top" wrapText="1"/>
    </xf>
    <xf numFmtId="0" fontId="6" fillId="2" borderId="0" xfId="0" applyFont="1" applyFill="1" applyBorder="1" applyAlignment="1">
      <alignment horizontal="center" vertical="top" wrapText="1"/>
    </xf>
    <xf numFmtId="0" fontId="6" fillId="2" borderId="26" xfId="0" applyFont="1" applyFill="1" applyBorder="1" applyAlignment="1">
      <alignment horizontal="center" vertical="top" wrapText="1"/>
    </xf>
    <xf numFmtId="0" fontId="6" fillId="2" borderId="25" xfId="0" applyFont="1" applyFill="1" applyBorder="1" applyAlignment="1">
      <alignment horizontal="left" vertical="top" wrapText="1"/>
    </xf>
    <xf numFmtId="0" fontId="6" fillId="2" borderId="24"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22" xfId="0" applyFont="1" applyFill="1" applyBorder="1" applyAlignment="1">
      <alignment horizontal="left" vertical="top" wrapText="1"/>
    </xf>
    <xf numFmtId="0" fontId="10" fillId="2" borderId="8" xfId="0" applyFont="1" applyFill="1" applyBorder="1" applyAlignment="1">
      <alignment vertical="top" wrapText="1"/>
    </xf>
    <xf numFmtId="0" fontId="6" fillId="2" borderId="7" xfId="0" applyFont="1" applyFill="1" applyBorder="1" applyAlignment="1">
      <alignment vertical="top" wrapText="1"/>
    </xf>
    <xf numFmtId="0" fontId="9" fillId="2" borderId="7" xfId="0" applyFont="1" applyFill="1" applyBorder="1" applyAlignment="1">
      <alignment vertical="top" wrapText="1"/>
    </xf>
    <xf numFmtId="0" fontId="9" fillId="2" borderId="21" xfId="0" applyFont="1" applyFill="1" applyBorder="1" applyAlignment="1">
      <alignment vertical="top" wrapText="1"/>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0" fillId="0" borderId="6" xfId="0" applyBorder="1" applyAlignment="1">
      <alignment horizontal="left" vertical="top" wrapText="1"/>
    </xf>
    <xf numFmtId="0" fontId="3"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6" xfId="0" applyBorder="1" applyAlignment="1">
      <alignment horizontal="center" vertical="center"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15" fillId="0" borderId="4" xfId="1" applyBorder="1" applyAlignment="1" applyProtection="1">
      <alignment horizontal="left" vertical="top" wrapText="1"/>
      <protection locked="0"/>
    </xf>
    <xf numFmtId="0" fontId="4" fillId="2" borderId="4" xfId="0" applyFont="1" applyFill="1" applyBorder="1" applyAlignment="1">
      <alignment vertical="top" wrapText="1"/>
    </xf>
    <xf numFmtId="14" fontId="8" fillId="0" borderId="4" xfId="0" applyNumberFormat="1" applyFont="1" applyBorder="1" applyAlignment="1" applyProtection="1">
      <alignment horizontal="left" vertical="top" wrapText="1"/>
      <protection locked="0"/>
    </xf>
    <xf numFmtId="0" fontId="3" fillId="2" borderId="8" xfId="0" applyFont="1" applyFill="1" applyBorder="1" applyAlignment="1">
      <alignment vertical="top" wrapText="1"/>
    </xf>
    <xf numFmtId="0" fontId="3" fillId="2" borderId="7" xfId="0" applyFont="1" applyFill="1" applyBorder="1" applyAlignment="1">
      <alignment vertical="top" wrapText="1"/>
    </xf>
    <xf numFmtId="0" fontId="3" fillId="2" borderId="21" xfId="0" applyFont="1" applyFill="1" applyBorder="1" applyAlignment="1">
      <alignment vertical="top" wrapText="1"/>
    </xf>
    <xf numFmtId="0" fontId="8" fillId="0" borderId="28"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28" xfId="0" applyFont="1" applyBorder="1" applyAlignment="1">
      <alignment horizontal="left" vertical="top" wrapText="1"/>
    </xf>
    <xf numFmtId="0" fontId="8" fillId="0" borderId="12" xfId="0" applyFont="1" applyBorder="1" applyAlignment="1">
      <alignment horizontal="left" vertical="top" wrapText="1"/>
    </xf>
    <xf numFmtId="0" fontId="8" fillId="0" borderId="29" xfId="0" applyFont="1" applyBorder="1" applyAlignment="1">
      <alignment horizontal="left" vertical="top" wrapText="1"/>
    </xf>
    <xf numFmtId="0" fontId="0" fillId="0" borderId="5" xfId="0" applyBorder="1" applyAlignment="1">
      <alignment vertical="top" wrapText="1"/>
    </xf>
    <xf numFmtId="0" fontId="0" fillId="0" borderId="6" xfId="0" applyBorder="1" applyAlignment="1">
      <alignment vertical="top"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0" borderId="30" xfId="0" applyBorder="1" applyAlignment="1">
      <alignment horizontal="left" vertical="center" wrapText="1"/>
    </xf>
    <xf numFmtId="0" fontId="3" fillId="3" borderId="25" xfId="0" applyFont="1" applyFill="1" applyBorder="1" applyAlignment="1">
      <alignment vertical="top" wrapText="1"/>
    </xf>
    <xf numFmtId="0" fontId="3" fillId="3" borderId="0" xfId="0" applyFont="1" applyFill="1" applyBorder="1" applyAlignment="1">
      <alignment vertical="top" wrapText="1"/>
    </xf>
    <xf numFmtId="0" fontId="3" fillId="3" borderId="26" xfId="0" applyFont="1" applyFill="1" applyBorder="1" applyAlignment="1">
      <alignment vertical="top"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17" fontId="8" fillId="0" borderId="4" xfId="0" applyNumberFormat="1" applyFont="1" applyBorder="1" applyAlignment="1" applyProtection="1">
      <alignment horizontal="left" vertical="top" wrapText="1"/>
      <protection locked="0"/>
    </xf>
    <xf numFmtId="0" fontId="3" fillId="2" borderId="5" xfId="0" applyFont="1" applyFill="1" applyBorder="1" applyAlignment="1">
      <alignment horizontal="center" vertical="center" wrapText="1"/>
    </xf>
    <xf numFmtId="4" fontId="8" fillId="4" borderId="4" xfId="0" applyNumberFormat="1" applyFont="1" applyFill="1" applyBorder="1" applyAlignment="1" applyProtection="1">
      <alignment horizontal="left" vertical="top" wrapText="1"/>
      <protection locked="0"/>
    </xf>
    <xf numFmtId="4" fontId="8" fillId="4" borderId="5" xfId="0" applyNumberFormat="1" applyFont="1" applyFill="1" applyBorder="1" applyAlignment="1" applyProtection="1">
      <alignment horizontal="left" vertical="top" wrapText="1"/>
      <protection locked="0"/>
    </xf>
    <xf numFmtId="0" fontId="3" fillId="2" borderId="24" xfId="0" applyFont="1" applyFill="1" applyBorder="1" applyAlignment="1">
      <alignment vertical="top" wrapText="1"/>
    </xf>
    <xf numFmtId="0" fontId="3" fillId="2" borderId="27" xfId="0" applyFont="1" applyFill="1" applyBorder="1" applyAlignment="1">
      <alignment vertical="top" wrapText="1"/>
    </xf>
    <xf numFmtId="0" fontId="3" fillId="2" borderId="22" xfId="0" applyFont="1" applyFill="1" applyBorder="1" applyAlignment="1">
      <alignment vertical="top" wrapText="1"/>
    </xf>
    <xf numFmtId="0" fontId="8" fillId="0" borderId="6" xfId="0" applyFont="1" applyBorder="1" applyAlignment="1" applyProtection="1">
      <alignment horizontal="left" vertical="top" wrapText="1"/>
      <protection locked="0"/>
    </xf>
    <xf numFmtId="0" fontId="8" fillId="0" borderId="32" xfId="0" applyFont="1" applyFill="1" applyBorder="1" applyAlignment="1">
      <alignment horizontal="left" vertical="top" wrapText="1"/>
    </xf>
    <xf numFmtId="0" fontId="0" fillId="0" borderId="19" xfId="0" applyFont="1" applyBorder="1" applyAlignment="1">
      <alignment horizontal="left" vertical="top" wrapText="1"/>
    </xf>
    <xf numFmtId="0" fontId="0" fillId="0" borderId="33" xfId="0" applyFont="1" applyBorder="1" applyAlignment="1">
      <alignment horizontal="left" vertical="top" wrapText="1"/>
    </xf>
    <xf numFmtId="4" fontId="8" fillId="4" borderId="25" xfId="0" applyNumberFormat="1" applyFont="1" applyFill="1" applyBorder="1" applyAlignment="1" applyProtection="1">
      <alignment horizontal="left" vertical="top" wrapText="1"/>
      <protection locked="0"/>
    </xf>
    <xf numFmtId="4" fontId="8" fillId="4" borderId="0" xfId="0" applyNumberFormat="1" applyFont="1" applyFill="1" applyBorder="1" applyAlignment="1" applyProtection="1">
      <alignment horizontal="left" vertical="top" wrapText="1"/>
      <protection locked="0"/>
    </xf>
    <xf numFmtId="0" fontId="0" fillId="0" borderId="26" xfId="0" applyBorder="1" applyAlignment="1">
      <alignment horizontal="left" vertical="top" wrapText="1"/>
    </xf>
    <xf numFmtId="0" fontId="0" fillId="0" borderId="12" xfId="0" applyFont="1" applyBorder="1" applyAlignment="1">
      <alignment horizontal="left" vertical="top" wrapText="1"/>
    </xf>
    <xf numFmtId="0" fontId="0" fillId="0" borderId="29" xfId="0" applyFont="1" applyBorder="1" applyAlignment="1">
      <alignment horizontal="left" vertical="top" wrapText="1"/>
    </xf>
    <xf numFmtId="0" fontId="8" fillId="0" borderId="23" xfId="0" applyFont="1" applyFill="1" applyBorder="1" applyAlignment="1">
      <alignment horizontal="left" vertical="top" wrapText="1"/>
    </xf>
    <xf numFmtId="0" fontId="0" fillId="0" borderId="14" xfId="0" applyFont="1" applyBorder="1" applyAlignment="1">
      <alignment horizontal="left" vertical="top" wrapText="1"/>
    </xf>
    <xf numFmtId="0" fontId="0" fillId="0" borderId="31" xfId="0" applyFont="1" applyBorder="1" applyAlignment="1">
      <alignment horizontal="left" vertical="top" wrapText="1"/>
    </xf>
    <xf numFmtId="0" fontId="8" fillId="0" borderId="23" xfId="0" applyFont="1" applyBorder="1" applyAlignment="1">
      <alignment horizontal="left" vertical="top" wrapText="1"/>
    </xf>
    <xf numFmtId="0" fontId="8" fillId="0" borderId="14" xfId="0" applyFont="1" applyBorder="1" applyAlignment="1">
      <alignment horizontal="left" vertical="top" wrapText="1"/>
    </xf>
    <xf numFmtId="0" fontId="8" fillId="0" borderId="31" xfId="0" applyFont="1" applyBorder="1" applyAlignment="1">
      <alignment horizontal="left" vertical="top"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21" xfId="0" applyBorder="1" applyAlignment="1">
      <alignment horizontal="center" vertical="center" wrapText="1"/>
    </xf>
    <xf numFmtId="0" fontId="3" fillId="2" borderId="8"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21" xfId="0" applyFont="1" applyFill="1" applyBorder="1" applyAlignment="1">
      <alignment horizontal="center" vertical="top" wrapText="1"/>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3" fillId="0" borderId="6" xfId="0" applyFont="1" applyBorder="1" applyAlignment="1">
      <alignment horizontal="center" vertical="center"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4" fillId="2" borderId="24" xfId="0" applyFont="1" applyFill="1" applyBorder="1" applyAlignment="1">
      <alignment horizontal="center" vertical="top" wrapText="1"/>
    </xf>
    <xf numFmtId="0" fontId="0" fillId="0" borderId="27" xfId="0" applyBorder="1" applyAlignment="1">
      <alignment horizontal="center" vertical="top" wrapText="1"/>
    </xf>
    <xf numFmtId="0" fontId="0" fillId="0" borderId="22" xfId="0" applyBorder="1" applyAlignment="1">
      <alignment horizontal="center" vertical="top" wrapText="1"/>
    </xf>
    <xf numFmtId="0" fontId="8" fillId="0" borderId="14" xfId="0" applyFont="1" applyFill="1" applyBorder="1" applyAlignment="1">
      <alignment horizontal="left" vertical="top" wrapText="1"/>
    </xf>
    <xf numFmtId="0" fontId="8" fillId="0" borderId="31" xfId="0" applyFont="1" applyFill="1" applyBorder="1" applyAlignment="1">
      <alignment horizontal="left" vertical="top" wrapText="1"/>
    </xf>
    <xf numFmtId="0" fontId="3" fillId="2" borderId="25" xfId="0" applyFont="1" applyFill="1" applyBorder="1" applyAlignment="1">
      <alignment vertical="top" wrapText="1"/>
    </xf>
    <xf numFmtId="0" fontId="3" fillId="2" borderId="0" xfId="0" applyFont="1" applyFill="1" applyBorder="1" applyAlignment="1">
      <alignment vertical="top" wrapText="1"/>
    </xf>
    <xf numFmtId="0" fontId="3" fillId="2" borderId="26" xfId="0" applyFont="1" applyFill="1" applyBorder="1" applyAlignment="1">
      <alignment vertical="top" wrapText="1"/>
    </xf>
    <xf numFmtId="0" fontId="3" fillId="2" borderId="34"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6" xfId="0" applyFont="1" applyFill="1" applyBorder="1" applyAlignment="1">
      <alignment horizontal="left" vertical="top" wrapText="1"/>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7" fillId="0" borderId="6" xfId="0" applyFont="1" applyBorder="1" applyAlignment="1">
      <alignment horizontal="left" vertical="top" wrapText="1"/>
    </xf>
    <xf numFmtId="0" fontId="15" fillId="0" borderId="5" xfId="1" applyBorder="1" applyAlignment="1" applyProtection="1">
      <alignment horizontal="left" vertical="top" wrapText="1"/>
      <protection locked="0"/>
    </xf>
    <xf numFmtId="0" fontId="15" fillId="0" borderId="6" xfId="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xdr:from>
      <xdr:col>3</xdr:col>
      <xdr:colOff>552450</xdr:colOff>
      <xdr:row>0</xdr:row>
      <xdr:rowOff>9525</xdr:rowOff>
    </xdr:from>
    <xdr:to>
      <xdr:col>9</xdr:col>
      <xdr:colOff>447675</xdr:colOff>
      <xdr:row>0</xdr:row>
      <xdr:rowOff>1257300</xdr:rowOff>
    </xdr:to>
    <xdr:pic>
      <xdr:nvPicPr>
        <xdr:cNvPr id="1094" name="Picture 2">
          <a:extLst>
            <a:ext uri="{FF2B5EF4-FFF2-40B4-BE49-F238E27FC236}">
              <a16:creationId xmlns:a16="http://schemas.microsoft.com/office/drawing/2014/main" id="{C69B4057-0DBA-7270-E005-E5FAC8883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675" y="9525"/>
          <a:ext cx="300990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dipendoh@yahoo.co.uk" TargetMode="External" /><Relationship Id="rId2" Type="http://schemas.openxmlformats.org/officeDocument/2006/relationships/hyperlink" Target="http://www.dyeacameroon.org/" TargetMode="External" /><Relationship Id="rId1" Type="http://schemas.openxmlformats.org/officeDocument/2006/relationships/hyperlink" Target="mailto:ndipendoh@yahoo.co.uk" TargetMode="External" /><Relationship Id="rId6" Type="http://schemas.openxmlformats.org/officeDocument/2006/relationships/drawing" Target="../drawings/drawing1.xml" /><Relationship Id="rId5" Type="http://schemas.openxmlformats.org/officeDocument/2006/relationships/printerSettings" Target="../printerSettings/printerSettings1.bin" /><Relationship Id="rId4" Type="http://schemas.openxmlformats.org/officeDocument/2006/relationships/hyperlink" Target="mailto:ndipendoh@yahoo.co.uk"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69"/>
  <sheetViews>
    <sheetView tabSelected="1" view="pageBreakPreview" topLeftCell="D55" zoomScale="110" zoomScaleNormal="100" zoomScaleSheetLayoutView="110" workbookViewId="0">
      <selection activeCell="D60" sqref="D60:L60"/>
    </sheetView>
  </sheetViews>
  <sheetFormatPr defaultRowHeight="12.75" x14ac:dyDescent="0.15"/>
  <cols>
    <col min="1" max="1" width="20.08984375" customWidth="1"/>
    <col min="2" max="3" width="9.16796875" customWidth="1"/>
    <col min="4" max="4" width="14.6953125" customWidth="1"/>
    <col min="5" max="5" width="15.23828125" hidden="1" customWidth="1"/>
    <col min="6" max="6" width="4.98828125" hidden="1" customWidth="1"/>
    <col min="7" max="7" width="3.37109375" hidden="1" customWidth="1"/>
    <col min="8" max="8" width="17.52734375" customWidth="1"/>
    <col min="9" max="9" width="14.42578125" customWidth="1"/>
    <col min="10" max="10" width="15.37109375" customWidth="1"/>
    <col min="11" max="11" width="18.87890625" customWidth="1"/>
    <col min="12" max="12" width="22.11328125" customWidth="1"/>
  </cols>
  <sheetData>
    <row r="1" spans="1:12" s="5" customFormat="1" ht="117.75" customHeight="1" thickBot="1" x14ac:dyDescent="0.25">
      <c r="A1" s="122" t="s">
        <v>0</v>
      </c>
      <c r="B1" s="123"/>
      <c r="C1" s="123"/>
      <c r="D1" s="123"/>
      <c r="E1" s="123"/>
      <c r="F1" s="123"/>
      <c r="G1" s="123"/>
      <c r="H1" s="123"/>
      <c r="I1" s="123"/>
      <c r="J1" s="123"/>
      <c r="K1" s="123"/>
      <c r="L1" s="124"/>
    </row>
    <row r="2" spans="1:12" ht="45" customHeight="1" thickBot="1" x14ac:dyDescent="0.2">
      <c r="A2" s="2" t="s">
        <v>1</v>
      </c>
      <c r="B2" s="91" t="s">
        <v>63</v>
      </c>
      <c r="C2" s="92"/>
      <c r="D2" s="92"/>
      <c r="E2" s="92"/>
      <c r="F2" s="92"/>
      <c r="G2" s="134"/>
      <c r="H2" s="3" t="s">
        <v>2</v>
      </c>
      <c r="I2" s="125"/>
      <c r="J2" s="126"/>
      <c r="K2" s="126"/>
      <c r="L2" s="93"/>
    </row>
    <row r="3" spans="1:12" ht="15" thickBot="1" x14ac:dyDescent="0.2">
      <c r="A3" s="4" t="s">
        <v>3</v>
      </c>
      <c r="B3" s="91" t="s">
        <v>62</v>
      </c>
      <c r="C3" s="92"/>
      <c r="D3" s="92"/>
      <c r="E3" s="92"/>
      <c r="F3" s="92"/>
      <c r="G3" s="134"/>
      <c r="H3" s="3" t="s">
        <v>5</v>
      </c>
      <c r="I3" s="91" t="s">
        <v>85</v>
      </c>
      <c r="J3" s="92"/>
      <c r="K3" s="92"/>
      <c r="L3" s="93"/>
    </row>
    <row r="4" spans="1:12" ht="38.25" thickBot="1" x14ac:dyDescent="0.2">
      <c r="A4" s="1" t="s">
        <v>4</v>
      </c>
      <c r="B4" s="127">
        <v>46023</v>
      </c>
      <c r="C4" s="92"/>
      <c r="D4" s="92"/>
      <c r="E4" s="92"/>
      <c r="F4" s="92"/>
      <c r="G4" s="134"/>
      <c r="H4" s="2" t="s">
        <v>6</v>
      </c>
      <c r="I4" s="127">
        <v>46296</v>
      </c>
      <c r="J4" s="92"/>
      <c r="K4" s="92"/>
      <c r="L4" s="93"/>
    </row>
    <row r="5" spans="1:12" ht="18" customHeight="1" thickBot="1" x14ac:dyDescent="0.2">
      <c r="A5" s="94" t="s">
        <v>7</v>
      </c>
      <c r="B5" s="128"/>
      <c r="C5" s="128"/>
      <c r="D5" s="128"/>
      <c r="E5" s="128"/>
      <c r="F5" s="128"/>
      <c r="G5" s="128"/>
      <c r="H5" s="128"/>
      <c r="I5" s="128"/>
      <c r="J5" s="128"/>
      <c r="K5" s="128"/>
      <c r="L5" s="96"/>
    </row>
    <row r="6" spans="1:12" ht="14.25" thickBot="1" x14ac:dyDescent="0.2">
      <c r="A6" s="131" t="s">
        <v>8</v>
      </c>
      <c r="B6" s="132"/>
      <c r="C6" s="132"/>
      <c r="D6" s="132"/>
      <c r="E6" s="132"/>
      <c r="F6" s="132"/>
      <c r="G6" s="133"/>
      <c r="H6" s="129">
        <v>443523.93</v>
      </c>
      <c r="I6" s="130"/>
      <c r="J6" s="130"/>
      <c r="K6" s="130"/>
      <c r="L6" s="93"/>
    </row>
    <row r="7" spans="1:12" ht="15.75" customHeight="1" thickBot="1" x14ac:dyDescent="0.2">
      <c r="A7" s="105" t="s">
        <v>9</v>
      </c>
      <c r="B7" s="106"/>
      <c r="C7" s="106"/>
      <c r="D7" s="106"/>
      <c r="E7" s="106"/>
      <c r="F7" s="106"/>
      <c r="G7" s="107"/>
      <c r="H7" s="138">
        <v>11961271</v>
      </c>
      <c r="I7" s="139"/>
      <c r="J7" s="139"/>
      <c r="K7" s="139"/>
      <c r="L7" s="140"/>
    </row>
    <row r="8" spans="1:12" ht="20.25" customHeight="1" thickBot="1" x14ac:dyDescent="0.2">
      <c r="A8" s="94" t="s">
        <v>10</v>
      </c>
      <c r="B8" s="128"/>
      <c r="C8" s="128"/>
      <c r="D8" s="128"/>
      <c r="E8" s="128"/>
      <c r="F8" s="128"/>
      <c r="G8" s="128"/>
      <c r="H8" s="128"/>
      <c r="I8" s="128"/>
      <c r="J8" s="128"/>
      <c r="K8" s="128"/>
      <c r="L8" s="96"/>
    </row>
    <row r="9" spans="1:12" ht="15.75" customHeight="1" thickBot="1" x14ac:dyDescent="0.2">
      <c r="A9" s="131" t="s">
        <v>8</v>
      </c>
      <c r="B9" s="132"/>
      <c r="C9" s="132"/>
      <c r="D9" s="132"/>
      <c r="E9" s="132"/>
      <c r="F9" s="132"/>
      <c r="G9" s="133"/>
      <c r="H9" s="129">
        <v>44999.92</v>
      </c>
      <c r="I9" s="130"/>
      <c r="J9" s="130"/>
      <c r="K9" s="130"/>
      <c r="L9" s="93"/>
    </row>
    <row r="10" spans="1:12" ht="15.75" customHeight="1" thickBot="1" x14ac:dyDescent="0.2">
      <c r="A10" s="99" t="s">
        <v>9</v>
      </c>
      <c r="B10" s="100"/>
      <c r="C10" s="100"/>
      <c r="D10" s="100"/>
      <c r="E10" s="100"/>
      <c r="F10" s="100"/>
      <c r="G10" s="101"/>
      <c r="H10" s="129">
        <v>1213590</v>
      </c>
      <c r="I10" s="130"/>
      <c r="J10" s="130"/>
      <c r="K10" s="130"/>
      <c r="L10" s="93"/>
    </row>
    <row r="11" spans="1:12" ht="20.25" customHeight="1" thickBot="1" x14ac:dyDescent="0.2">
      <c r="A11" s="149" t="s">
        <v>11</v>
      </c>
      <c r="B11" s="150"/>
      <c r="C11" s="150"/>
      <c r="D11" s="150"/>
      <c r="E11" s="150"/>
      <c r="F11" s="150"/>
      <c r="G11" s="150"/>
      <c r="H11" s="150"/>
      <c r="I11" s="150"/>
      <c r="J11" s="150"/>
      <c r="K11" s="150"/>
      <c r="L11" s="151"/>
    </row>
    <row r="12" spans="1:12" ht="15.75" customHeight="1" thickBot="1" x14ac:dyDescent="0.2">
      <c r="A12" s="99" t="s">
        <v>8</v>
      </c>
      <c r="B12" s="100"/>
      <c r="C12" s="100"/>
      <c r="D12" s="100"/>
      <c r="E12" s="100"/>
      <c r="F12" s="100"/>
      <c r="G12" s="101"/>
      <c r="H12" s="129">
        <f>H9+H6</f>
        <v>488523.85</v>
      </c>
      <c r="I12" s="130"/>
      <c r="J12" s="130"/>
      <c r="K12" s="130"/>
      <c r="L12" s="93"/>
    </row>
    <row r="13" spans="1:12" ht="15.75" customHeight="1" thickBot="1" x14ac:dyDescent="0.2">
      <c r="A13" s="99" t="s">
        <v>9</v>
      </c>
      <c r="B13" s="100"/>
      <c r="C13" s="100"/>
      <c r="D13" s="100"/>
      <c r="E13" s="100"/>
      <c r="F13" s="100"/>
      <c r="G13" s="101"/>
      <c r="H13" s="129">
        <f>H10+H7</f>
        <v>13174861</v>
      </c>
      <c r="I13" s="130"/>
      <c r="J13" s="130"/>
      <c r="K13" s="130"/>
      <c r="L13" s="93"/>
    </row>
    <row r="14" spans="1:12" ht="16.5" customHeight="1" thickBot="1" x14ac:dyDescent="0.2">
      <c r="A14" s="94" t="s">
        <v>12</v>
      </c>
      <c r="B14" s="128"/>
      <c r="C14" s="128"/>
      <c r="D14" s="128"/>
      <c r="E14" s="128"/>
      <c r="F14" s="128"/>
      <c r="G14" s="128"/>
      <c r="H14" s="128"/>
      <c r="I14" s="128"/>
      <c r="J14" s="128"/>
      <c r="K14" s="128"/>
      <c r="L14" s="96"/>
    </row>
    <row r="15" spans="1:12" ht="15" customHeight="1" thickBot="1" x14ac:dyDescent="0.2">
      <c r="A15" s="166" t="s">
        <v>13</v>
      </c>
      <c r="B15" s="167"/>
      <c r="C15" s="167"/>
      <c r="D15" s="168"/>
      <c r="E15" s="155" t="s">
        <v>64</v>
      </c>
      <c r="F15" s="156"/>
      <c r="G15" s="156"/>
      <c r="H15" s="156"/>
      <c r="I15" s="156"/>
      <c r="J15" s="156"/>
      <c r="K15" s="156"/>
      <c r="L15" s="157"/>
    </row>
    <row r="16" spans="1:12" ht="17.25" customHeight="1" thickBot="1" x14ac:dyDescent="0.2">
      <c r="A16" s="105" t="s">
        <v>14</v>
      </c>
      <c r="B16" s="106"/>
      <c r="C16" s="106"/>
      <c r="D16" s="107"/>
      <c r="E16" s="91" t="s">
        <v>89</v>
      </c>
      <c r="F16" s="92"/>
      <c r="G16" s="92"/>
      <c r="H16" s="92"/>
      <c r="I16" s="92"/>
      <c r="J16" s="92"/>
      <c r="K16" s="92"/>
      <c r="L16" s="93"/>
    </row>
    <row r="17" spans="1:12" ht="14.25" thickBot="1" x14ac:dyDescent="0.2">
      <c r="A17" s="99" t="s">
        <v>15</v>
      </c>
      <c r="B17" s="100"/>
      <c r="C17" s="100"/>
      <c r="D17" s="101"/>
      <c r="E17" s="91" t="s">
        <v>86</v>
      </c>
      <c r="F17" s="92"/>
      <c r="G17" s="92"/>
      <c r="H17" s="92"/>
      <c r="I17" s="92"/>
      <c r="J17" s="92"/>
      <c r="K17" s="92"/>
      <c r="L17" s="93"/>
    </row>
    <row r="18" spans="1:12" ht="14.25" thickBot="1" x14ac:dyDescent="0.2">
      <c r="A18" s="99" t="s">
        <v>16</v>
      </c>
      <c r="B18" s="100"/>
      <c r="C18" s="100"/>
      <c r="D18" s="101"/>
      <c r="E18" s="102" t="s">
        <v>87</v>
      </c>
      <c r="F18" s="92"/>
      <c r="G18" s="92"/>
      <c r="H18" s="92"/>
      <c r="I18" s="92"/>
      <c r="J18" s="92"/>
      <c r="K18" s="92"/>
      <c r="L18" s="93"/>
    </row>
    <row r="19" spans="1:12" ht="14.25" thickBot="1" x14ac:dyDescent="0.2">
      <c r="A19" s="99" t="s">
        <v>17</v>
      </c>
      <c r="B19" s="100"/>
      <c r="C19" s="100"/>
      <c r="D19" s="101"/>
      <c r="E19" s="91" t="s">
        <v>91</v>
      </c>
      <c r="F19" s="92"/>
      <c r="G19" s="92"/>
      <c r="H19" s="92"/>
      <c r="I19" s="92"/>
      <c r="J19" s="92"/>
      <c r="K19" s="92"/>
      <c r="L19" s="93"/>
    </row>
    <row r="20" spans="1:12" ht="14.25" thickBot="1" x14ac:dyDescent="0.2">
      <c r="A20" s="105" t="s">
        <v>18</v>
      </c>
      <c r="B20" s="106"/>
      <c r="C20" s="106"/>
      <c r="D20" s="107"/>
      <c r="E20" s="102" t="s">
        <v>88</v>
      </c>
      <c r="F20" s="92"/>
      <c r="G20" s="92"/>
      <c r="H20" s="92"/>
      <c r="I20" s="92"/>
      <c r="J20" s="92"/>
      <c r="K20" s="92"/>
      <c r="L20" s="93"/>
    </row>
    <row r="21" spans="1:12" ht="36.75" customHeight="1" thickBot="1" x14ac:dyDescent="0.2">
      <c r="A21" s="94" t="s">
        <v>50</v>
      </c>
      <c r="B21" s="128"/>
      <c r="C21" s="128"/>
      <c r="D21" s="128"/>
      <c r="E21" s="128"/>
      <c r="F21" s="128"/>
      <c r="G21" s="128"/>
      <c r="H21" s="128"/>
      <c r="I21" s="128"/>
      <c r="J21" s="128"/>
      <c r="K21" s="128"/>
      <c r="L21" s="96"/>
    </row>
    <row r="22" spans="1:12" ht="222.75" customHeight="1" thickBot="1" x14ac:dyDescent="0.2">
      <c r="A22" s="158" t="s">
        <v>65</v>
      </c>
      <c r="B22" s="159"/>
      <c r="C22" s="159"/>
      <c r="D22" s="159"/>
      <c r="E22" s="159"/>
      <c r="F22" s="159"/>
      <c r="G22" s="159"/>
      <c r="H22" s="159"/>
      <c r="I22" s="159"/>
      <c r="J22" s="159"/>
      <c r="K22" s="159"/>
      <c r="L22" s="160"/>
    </row>
    <row r="23" spans="1:12" ht="41.25" customHeight="1" thickBot="1" x14ac:dyDescent="0.2">
      <c r="A23" s="94" t="s">
        <v>51</v>
      </c>
      <c r="B23" s="128"/>
      <c r="C23" s="128"/>
      <c r="D23" s="128"/>
      <c r="E23" s="128"/>
      <c r="F23" s="128"/>
      <c r="G23" s="128"/>
      <c r="H23" s="128"/>
      <c r="I23" s="128"/>
      <c r="J23" s="128"/>
      <c r="K23" s="128"/>
      <c r="L23" s="96"/>
    </row>
    <row r="24" spans="1:12" ht="172.5" customHeight="1" thickBot="1" x14ac:dyDescent="0.2">
      <c r="A24" s="172" t="s">
        <v>66</v>
      </c>
      <c r="B24" s="173"/>
      <c r="C24" s="173"/>
      <c r="D24" s="173"/>
      <c r="E24" s="173"/>
      <c r="F24" s="173"/>
      <c r="G24" s="173"/>
      <c r="H24" s="173"/>
      <c r="I24" s="173"/>
      <c r="J24" s="173"/>
      <c r="K24" s="173"/>
      <c r="L24" s="174"/>
    </row>
    <row r="25" spans="1:12" ht="37.5" customHeight="1" thickBot="1" x14ac:dyDescent="0.2">
      <c r="A25" s="94" t="s">
        <v>56</v>
      </c>
      <c r="B25" s="128"/>
      <c r="C25" s="128"/>
      <c r="D25" s="128"/>
      <c r="E25" s="128"/>
      <c r="F25" s="128"/>
      <c r="G25" s="128"/>
      <c r="H25" s="128"/>
      <c r="I25" s="128"/>
      <c r="J25" s="128"/>
      <c r="K25" s="128"/>
      <c r="L25" s="96"/>
    </row>
    <row r="26" spans="1:12" ht="183" customHeight="1" thickBot="1" x14ac:dyDescent="0.2">
      <c r="A26" s="158" t="s">
        <v>67</v>
      </c>
      <c r="B26" s="159"/>
      <c r="C26" s="159"/>
      <c r="D26" s="159"/>
      <c r="E26" s="159"/>
      <c r="F26" s="159"/>
      <c r="G26" s="159"/>
      <c r="H26" s="159"/>
      <c r="I26" s="159"/>
      <c r="J26" s="159"/>
      <c r="K26" s="159"/>
      <c r="L26" s="160"/>
    </row>
    <row r="27" spans="1:12" ht="32.25" customHeight="1" x14ac:dyDescent="0.15">
      <c r="A27" s="152" t="s">
        <v>57</v>
      </c>
      <c r="B27" s="153"/>
      <c r="C27" s="153"/>
      <c r="D27" s="153"/>
      <c r="E27" s="153"/>
      <c r="F27" s="153"/>
      <c r="G27" s="153"/>
      <c r="H27" s="153"/>
      <c r="I27" s="153"/>
      <c r="J27" s="153"/>
      <c r="K27" s="154"/>
      <c r="L27" s="66" t="s">
        <v>20</v>
      </c>
    </row>
    <row r="28" spans="1:12" ht="15.75" customHeight="1" thickBot="1" x14ac:dyDescent="0.2">
      <c r="A28" s="161" t="s">
        <v>19</v>
      </c>
      <c r="B28" s="162"/>
      <c r="C28" s="162"/>
      <c r="D28" s="162"/>
      <c r="E28" s="162"/>
      <c r="F28" s="162"/>
      <c r="G28" s="162"/>
      <c r="H28" s="162"/>
      <c r="I28" s="162"/>
      <c r="J28" s="162"/>
      <c r="K28" s="163"/>
      <c r="L28" s="67" t="s">
        <v>21</v>
      </c>
    </row>
    <row r="29" spans="1:12" s="8" customFormat="1" ht="69" customHeight="1" thickBot="1" x14ac:dyDescent="0.2">
      <c r="A29" s="6" t="s">
        <v>22</v>
      </c>
      <c r="B29" s="169" t="s">
        <v>23</v>
      </c>
      <c r="C29" s="170"/>
      <c r="D29" s="170"/>
      <c r="E29" s="171"/>
      <c r="F29" s="7"/>
      <c r="G29" s="7"/>
      <c r="H29" s="4" t="s">
        <v>24</v>
      </c>
      <c r="I29" s="4" t="s">
        <v>25</v>
      </c>
      <c r="J29" s="4" t="s">
        <v>26</v>
      </c>
      <c r="K29" s="65" t="s">
        <v>58</v>
      </c>
      <c r="L29" s="2" t="s">
        <v>27</v>
      </c>
    </row>
    <row r="30" spans="1:12" s="8" customFormat="1" ht="14.25" thickBot="1" x14ac:dyDescent="0.2">
      <c r="A30" s="116" t="s">
        <v>28</v>
      </c>
      <c r="B30" s="146" t="s">
        <v>68</v>
      </c>
      <c r="C30" s="147"/>
      <c r="D30" s="147"/>
      <c r="E30" s="148"/>
      <c r="F30" s="36"/>
      <c r="G30" s="37"/>
      <c r="H30" s="38" t="s">
        <v>69</v>
      </c>
      <c r="I30" s="39">
        <v>2500</v>
      </c>
      <c r="J30" s="43">
        <v>1079</v>
      </c>
      <c r="K30" s="68">
        <f t="shared" ref="K30:K32" si="0">(I30*J30)</f>
        <v>2697500</v>
      </c>
      <c r="L30" s="21"/>
    </row>
    <row r="31" spans="1:12" s="8" customFormat="1" ht="14.25" thickBot="1" x14ac:dyDescent="0.2">
      <c r="A31" s="117"/>
      <c r="B31" s="111" t="s">
        <v>70</v>
      </c>
      <c r="C31" s="112"/>
      <c r="D31" s="112"/>
      <c r="E31" s="113"/>
      <c r="F31" s="40"/>
      <c r="G31" s="40"/>
      <c r="H31" s="41" t="s">
        <v>69</v>
      </c>
      <c r="I31" s="42">
        <v>50</v>
      </c>
      <c r="J31" s="44">
        <v>35060</v>
      </c>
      <c r="K31" s="68">
        <f t="shared" si="0"/>
        <v>1753000</v>
      </c>
      <c r="L31" s="20"/>
    </row>
    <row r="32" spans="1:12" s="8" customFormat="1" ht="14.25" thickBot="1" x14ac:dyDescent="0.2">
      <c r="A32" s="117"/>
      <c r="B32" s="111" t="s">
        <v>71</v>
      </c>
      <c r="C32" s="112"/>
      <c r="D32" s="112"/>
      <c r="E32" s="113"/>
      <c r="F32" s="40"/>
      <c r="G32" s="40"/>
      <c r="H32" s="41" t="s">
        <v>72</v>
      </c>
      <c r="I32" s="45">
        <v>5</v>
      </c>
      <c r="J32" s="44">
        <v>53937</v>
      </c>
      <c r="K32" s="68">
        <f t="shared" si="0"/>
        <v>269685</v>
      </c>
      <c r="L32" s="20"/>
    </row>
    <row r="33" spans="1:12" s="8" customFormat="1" ht="14.25" thickBot="1" x14ac:dyDescent="0.2">
      <c r="A33" s="117"/>
      <c r="B33" s="111" t="s">
        <v>73</v>
      </c>
      <c r="C33" s="112"/>
      <c r="D33" s="112"/>
      <c r="E33" s="113"/>
      <c r="F33" s="40"/>
      <c r="G33" s="40"/>
      <c r="H33" s="41" t="s">
        <v>72</v>
      </c>
      <c r="I33" s="45">
        <v>25</v>
      </c>
      <c r="J33" s="44">
        <v>180690</v>
      </c>
      <c r="K33" s="68">
        <f>(I33*J33)</f>
        <v>4517250</v>
      </c>
      <c r="L33" s="20"/>
    </row>
    <row r="34" spans="1:12" s="8" customFormat="1" ht="14.25" thickBot="1" x14ac:dyDescent="0.2">
      <c r="A34" s="117"/>
      <c r="B34" s="34" t="s">
        <v>31</v>
      </c>
      <c r="C34" s="12"/>
      <c r="D34" s="12"/>
      <c r="E34" s="12"/>
      <c r="F34" s="10"/>
      <c r="G34" s="10"/>
      <c r="H34" s="14"/>
      <c r="I34" s="16"/>
      <c r="J34" s="18"/>
      <c r="K34" s="70">
        <f>SUM(K30:K33)</f>
        <v>9237435</v>
      </c>
      <c r="L34" s="21">
        <f>SUM(L30:L33)</f>
        <v>0</v>
      </c>
    </row>
    <row r="35" spans="1:12" s="8" customFormat="1" ht="14.25" thickBot="1" x14ac:dyDescent="0.2">
      <c r="A35" s="118"/>
      <c r="B35" s="35" t="s">
        <v>32</v>
      </c>
      <c r="C35" s="23"/>
      <c r="D35" s="23"/>
      <c r="E35" s="23"/>
      <c r="F35" s="24"/>
      <c r="G35" s="24"/>
      <c r="H35" s="25"/>
      <c r="I35" s="26"/>
      <c r="J35" s="27"/>
      <c r="K35" s="71">
        <f>K34*0.03708</f>
        <v>342524.08980000002</v>
      </c>
      <c r="L35" s="28"/>
    </row>
    <row r="36" spans="1:12" s="8" customFormat="1" ht="14.25" thickBot="1" x14ac:dyDescent="0.2">
      <c r="A36" s="116" t="s">
        <v>59</v>
      </c>
      <c r="B36" s="143" t="s">
        <v>81</v>
      </c>
      <c r="C36" s="164"/>
      <c r="D36" s="164"/>
      <c r="E36" s="165"/>
      <c r="F36" s="47"/>
      <c r="G36" s="47"/>
      <c r="H36" s="48" t="s">
        <v>84</v>
      </c>
      <c r="I36" s="76">
        <v>5</v>
      </c>
      <c r="J36" s="44">
        <v>80906</v>
      </c>
      <c r="K36" s="68"/>
      <c r="L36" s="21">
        <f>J36*I36</f>
        <v>404530</v>
      </c>
    </row>
    <row r="37" spans="1:12" s="8" customFormat="1" ht="15.75" customHeight="1" thickBot="1" x14ac:dyDescent="0.2">
      <c r="A37" s="117"/>
      <c r="B37" s="108" t="s">
        <v>82</v>
      </c>
      <c r="C37" s="109"/>
      <c r="D37" s="109"/>
      <c r="E37" s="110"/>
      <c r="F37" s="49"/>
      <c r="G37" s="49"/>
      <c r="H37" s="50" t="s">
        <v>84</v>
      </c>
      <c r="I37" s="46">
        <v>5</v>
      </c>
      <c r="J37" s="44">
        <v>80906</v>
      </c>
      <c r="K37" s="68"/>
      <c r="L37" s="21">
        <f>J37*I37</f>
        <v>404530</v>
      </c>
    </row>
    <row r="38" spans="1:12" s="8" customFormat="1" ht="17.25" customHeight="1" thickBot="1" x14ac:dyDescent="0.2">
      <c r="A38" s="117"/>
      <c r="B38" s="108" t="s">
        <v>83</v>
      </c>
      <c r="C38" s="109"/>
      <c r="D38" s="109"/>
      <c r="E38" s="110"/>
      <c r="F38" s="49"/>
      <c r="G38" s="49"/>
      <c r="H38" s="50" t="s">
        <v>84</v>
      </c>
      <c r="I38" s="46">
        <v>5</v>
      </c>
      <c r="J38" s="44">
        <v>80906</v>
      </c>
      <c r="K38" s="68"/>
      <c r="L38" s="21">
        <f>J38*I38</f>
        <v>404530</v>
      </c>
    </row>
    <row r="39" spans="1:12" s="8" customFormat="1" ht="14.25" thickBot="1" x14ac:dyDescent="0.2">
      <c r="A39" s="117"/>
      <c r="B39" s="108" t="s">
        <v>80</v>
      </c>
      <c r="C39" s="109"/>
      <c r="D39" s="109"/>
      <c r="E39" s="110"/>
      <c r="F39" s="49"/>
      <c r="G39" s="49"/>
      <c r="H39" s="50" t="s">
        <v>84</v>
      </c>
      <c r="I39" s="46">
        <v>5</v>
      </c>
      <c r="J39" s="44">
        <v>80906</v>
      </c>
      <c r="K39" s="68">
        <f t="shared" ref="K39" si="1">(I39*J39)</f>
        <v>404530</v>
      </c>
      <c r="L39" s="21"/>
    </row>
    <row r="40" spans="1:12" s="8" customFormat="1" ht="14.25" thickBot="1" x14ac:dyDescent="0.2">
      <c r="A40" s="117"/>
      <c r="B40" s="34" t="s">
        <v>60</v>
      </c>
      <c r="C40" s="13"/>
      <c r="D40" s="13"/>
      <c r="E40" s="13"/>
      <c r="F40" s="11"/>
      <c r="G40" s="11"/>
      <c r="H40" s="15"/>
      <c r="I40" s="17"/>
      <c r="J40" s="19"/>
      <c r="K40" s="72">
        <f>SUM(K36:K39)</f>
        <v>404530</v>
      </c>
      <c r="L40" s="21">
        <f>SUM(L36:L39)</f>
        <v>1213590</v>
      </c>
    </row>
    <row r="41" spans="1:12" s="8" customFormat="1" ht="15" customHeight="1" thickBot="1" x14ac:dyDescent="0.2">
      <c r="A41" s="22"/>
      <c r="B41" s="64" t="s">
        <v>61</v>
      </c>
      <c r="C41" s="23"/>
      <c r="D41" s="23"/>
      <c r="E41" s="23"/>
      <c r="F41" s="24"/>
      <c r="G41" s="24"/>
      <c r="H41" s="25"/>
      <c r="I41" s="26"/>
      <c r="J41" s="27"/>
      <c r="K41" s="71">
        <f>K40*0.03708</f>
        <v>14999.972400000001</v>
      </c>
      <c r="L41" s="71">
        <f>L40*0.03708</f>
        <v>44999.917200000004</v>
      </c>
    </row>
    <row r="42" spans="1:12" s="8" customFormat="1" ht="14.25" thickBot="1" x14ac:dyDescent="0.2">
      <c r="A42" s="116" t="s">
        <v>29</v>
      </c>
      <c r="B42" s="143"/>
      <c r="C42" s="144"/>
      <c r="D42" s="144"/>
      <c r="E42" s="145"/>
      <c r="F42" s="51"/>
      <c r="G42" s="52"/>
      <c r="H42" s="53"/>
      <c r="I42" s="54"/>
      <c r="J42" s="43"/>
      <c r="K42" s="68">
        <f t="shared" ref="K42:K44" si="2">(I42*J42)</f>
        <v>0</v>
      </c>
      <c r="L42" s="21"/>
    </row>
    <row r="43" spans="1:12" s="8" customFormat="1" ht="34.5" customHeight="1" thickBot="1" x14ac:dyDescent="0.2">
      <c r="A43" s="117"/>
      <c r="B43" s="108" t="s">
        <v>77</v>
      </c>
      <c r="C43" s="141"/>
      <c r="D43" s="141"/>
      <c r="E43" s="142"/>
      <c r="F43" s="55"/>
      <c r="G43" s="56"/>
      <c r="H43" s="57" t="s">
        <v>75</v>
      </c>
      <c r="I43" s="45">
        <v>2</v>
      </c>
      <c r="J43" s="44">
        <v>674218</v>
      </c>
      <c r="K43" s="68">
        <f t="shared" si="2"/>
        <v>1348436</v>
      </c>
      <c r="L43" s="21"/>
    </row>
    <row r="44" spans="1:12" s="8" customFormat="1" ht="14.25" thickBot="1" x14ac:dyDescent="0.2">
      <c r="A44" s="117"/>
      <c r="B44" s="108" t="s">
        <v>78</v>
      </c>
      <c r="C44" s="141"/>
      <c r="D44" s="141"/>
      <c r="E44" s="142"/>
      <c r="F44" s="55"/>
      <c r="G44" s="56"/>
      <c r="H44" s="57" t="s">
        <v>79</v>
      </c>
      <c r="I44" s="45">
        <v>6</v>
      </c>
      <c r="J44" s="44">
        <v>26968</v>
      </c>
      <c r="K44" s="68">
        <f t="shared" si="2"/>
        <v>161808</v>
      </c>
      <c r="L44" s="21"/>
    </row>
    <row r="45" spans="1:12" s="8" customFormat="1" ht="14.25" thickBot="1" x14ac:dyDescent="0.2">
      <c r="A45" s="117"/>
      <c r="B45" s="34" t="s">
        <v>33</v>
      </c>
      <c r="C45" s="13"/>
      <c r="D45" s="13"/>
      <c r="E45" s="13"/>
      <c r="F45" s="11"/>
      <c r="G45" s="11"/>
      <c r="H45" s="15"/>
      <c r="I45" s="17"/>
      <c r="J45" s="19"/>
      <c r="K45" s="69">
        <f>SUM(K42:K44)</f>
        <v>1510244</v>
      </c>
      <c r="L45" s="21">
        <f>SUM(L42:L44)</f>
        <v>0</v>
      </c>
    </row>
    <row r="46" spans="1:12" s="8" customFormat="1" ht="14.25" thickBot="1" x14ac:dyDescent="0.2">
      <c r="A46" s="118"/>
      <c r="B46" s="64" t="s">
        <v>34</v>
      </c>
      <c r="C46" s="29"/>
      <c r="D46" s="29"/>
      <c r="E46" s="29"/>
      <c r="F46" s="30"/>
      <c r="G46" s="30"/>
      <c r="H46" s="31"/>
      <c r="I46" s="32"/>
      <c r="J46" s="33"/>
      <c r="K46" s="71">
        <f>K45*0.03708</f>
        <v>55999.847520000003</v>
      </c>
      <c r="L46" s="28"/>
    </row>
    <row r="47" spans="1:12" s="8" customFormat="1" ht="14.25" thickBot="1" x14ac:dyDescent="0.2">
      <c r="A47" s="116" t="s">
        <v>30</v>
      </c>
      <c r="B47" s="135"/>
      <c r="C47" s="136"/>
      <c r="D47" s="136"/>
      <c r="E47" s="137"/>
      <c r="F47" s="58"/>
      <c r="G47" s="59"/>
      <c r="H47" s="60"/>
      <c r="I47" s="61"/>
      <c r="J47" s="62"/>
      <c r="K47" s="68">
        <f>(I47*J48)</f>
        <v>0</v>
      </c>
      <c r="L47" s="21"/>
    </row>
    <row r="48" spans="1:12" s="8" customFormat="1" ht="14.25" thickBot="1" x14ac:dyDescent="0.2">
      <c r="A48" s="117"/>
      <c r="B48" s="108" t="s">
        <v>74</v>
      </c>
      <c r="C48" s="141"/>
      <c r="D48" s="141"/>
      <c r="E48" s="142"/>
      <c r="F48" s="56"/>
      <c r="G48" s="63"/>
      <c r="H48" s="57" t="s">
        <v>76</v>
      </c>
      <c r="I48" s="45">
        <v>1</v>
      </c>
      <c r="J48" s="44">
        <v>809062</v>
      </c>
      <c r="K48" s="68">
        <f>(I48*J48)</f>
        <v>809062</v>
      </c>
      <c r="L48" s="21"/>
    </row>
    <row r="49" spans="1:12" s="8" customFormat="1" ht="14.25" thickBot="1" x14ac:dyDescent="0.2">
      <c r="A49" s="117"/>
      <c r="B49" s="34" t="s">
        <v>35</v>
      </c>
      <c r="C49" s="13"/>
      <c r="D49" s="13"/>
      <c r="E49" s="13"/>
      <c r="F49" s="11"/>
      <c r="G49" s="11"/>
      <c r="H49" s="15"/>
      <c r="I49" s="17"/>
      <c r="J49" s="19"/>
      <c r="K49" s="72">
        <f>SUM(K47:K48)</f>
        <v>809062</v>
      </c>
      <c r="L49" s="21">
        <f>SUM(L47:L48)</f>
        <v>0</v>
      </c>
    </row>
    <row r="50" spans="1:12" s="8" customFormat="1" ht="14.25" thickBot="1" x14ac:dyDescent="0.2">
      <c r="A50" s="118"/>
      <c r="B50" s="64" t="s">
        <v>36</v>
      </c>
      <c r="C50" s="29"/>
      <c r="D50" s="29"/>
      <c r="E50" s="29"/>
      <c r="F50" s="30"/>
      <c r="G50" s="30"/>
      <c r="H50" s="31"/>
      <c r="I50" s="32"/>
      <c r="J50" s="33"/>
      <c r="K50" s="71">
        <f>K49*0.03708</f>
        <v>30000.018960000001</v>
      </c>
      <c r="L50" s="28"/>
    </row>
    <row r="51" spans="1:12" ht="34.5" customHeight="1" thickBot="1" x14ac:dyDescent="0.2">
      <c r="A51" s="99" t="s">
        <v>37</v>
      </c>
      <c r="B51" s="100"/>
      <c r="C51" s="100"/>
      <c r="D51" s="100"/>
      <c r="E51" s="100"/>
      <c r="F51" s="100"/>
      <c r="G51" s="100"/>
      <c r="H51" s="100"/>
      <c r="I51" s="100"/>
      <c r="J51" s="101"/>
      <c r="K51" s="73">
        <f>SUM(K34+K40+K45+K49)</f>
        <v>11961271</v>
      </c>
      <c r="L51" s="9">
        <f>SUM(L49+L45+L40+L34)</f>
        <v>1213590</v>
      </c>
    </row>
    <row r="52" spans="1:12" ht="32.25" customHeight="1" thickBot="1" x14ac:dyDescent="0.2">
      <c r="A52" s="119" t="s">
        <v>38</v>
      </c>
      <c r="B52" s="120"/>
      <c r="C52" s="120"/>
      <c r="D52" s="120"/>
      <c r="E52" s="120"/>
      <c r="F52" s="120"/>
      <c r="G52" s="120"/>
      <c r="H52" s="120"/>
      <c r="I52" s="120"/>
      <c r="J52" s="121"/>
      <c r="K52" s="74">
        <f>SUM(K35+K41+K46+K50)</f>
        <v>443523.92868000007</v>
      </c>
      <c r="L52" s="75">
        <f>SUM(L50+L46+L41+L35)</f>
        <v>44999.917200000004</v>
      </c>
    </row>
    <row r="53" spans="1:12" ht="26.25" customHeight="1" thickBot="1" x14ac:dyDescent="0.2">
      <c r="A53" s="97" t="s">
        <v>39</v>
      </c>
      <c r="B53" s="98"/>
      <c r="C53" s="98"/>
      <c r="D53" s="98"/>
      <c r="E53" s="98"/>
      <c r="F53" s="98"/>
      <c r="G53" s="98"/>
      <c r="H53" s="98"/>
      <c r="I53" s="98"/>
      <c r="J53" s="114"/>
      <c r="K53" s="114"/>
      <c r="L53" s="115"/>
    </row>
    <row r="54" spans="1:12" ht="30.75" customHeight="1" thickBot="1" x14ac:dyDescent="0.2">
      <c r="A54" s="97" t="s">
        <v>40</v>
      </c>
      <c r="B54" s="98"/>
      <c r="C54" s="98"/>
      <c r="D54" s="98"/>
      <c r="E54" s="98"/>
      <c r="F54" s="98"/>
      <c r="G54" s="98"/>
      <c r="H54" s="98"/>
      <c r="I54" s="98"/>
      <c r="J54" s="98"/>
      <c r="K54" s="98"/>
      <c r="L54" s="93"/>
    </row>
    <row r="55" spans="1:12" ht="21" customHeight="1" thickBot="1" x14ac:dyDescent="0.2">
      <c r="A55" s="94" t="s">
        <v>41</v>
      </c>
      <c r="B55" s="95"/>
      <c r="C55" s="95"/>
      <c r="D55" s="95"/>
      <c r="E55" s="95"/>
      <c r="F55" s="95"/>
      <c r="G55" s="95"/>
      <c r="H55" s="95"/>
      <c r="I55" s="95"/>
      <c r="J55" s="95"/>
      <c r="K55" s="95"/>
      <c r="L55" s="96"/>
    </row>
    <row r="56" spans="1:12" ht="14.25" thickBot="1" x14ac:dyDescent="0.2">
      <c r="A56" s="103" t="s">
        <v>42</v>
      </c>
      <c r="B56" s="100"/>
      <c r="C56" s="101"/>
      <c r="D56" s="91" t="s">
        <v>85</v>
      </c>
      <c r="E56" s="92"/>
      <c r="F56" s="92"/>
      <c r="G56" s="92"/>
      <c r="H56" s="92"/>
      <c r="I56" s="92"/>
      <c r="J56" s="92"/>
      <c r="K56" s="92"/>
      <c r="L56" s="93"/>
    </row>
    <row r="57" spans="1:12" ht="14.25" thickBot="1" x14ac:dyDescent="0.2">
      <c r="A57" s="99" t="s">
        <v>43</v>
      </c>
      <c r="B57" s="100"/>
      <c r="C57" s="101"/>
      <c r="D57" s="104">
        <v>45787</v>
      </c>
      <c r="E57" s="92"/>
      <c r="F57" s="92"/>
      <c r="G57" s="92"/>
      <c r="H57" s="92"/>
      <c r="I57" s="92"/>
      <c r="J57" s="92"/>
      <c r="K57" s="92"/>
      <c r="L57" s="93"/>
    </row>
    <row r="58" spans="1:12" ht="15" customHeight="1" thickBot="1" x14ac:dyDescent="0.2">
      <c r="A58" s="105" t="s">
        <v>44</v>
      </c>
      <c r="B58" s="106"/>
      <c r="C58" s="107"/>
      <c r="D58" s="91" t="s">
        <v>89</v>
      </c>
      <c r="E58" s="92"/>
      <c r="F58" s="92"/>
      <c r="G58" s="92"/>
      <c r="H58" s="92"/>
      <c r="I58" s="92"/>
      <c r="J58" s="92"/>
      <c r="K58" s="92"/>
      <c r="L58" s="93"/>
    </row>
    <row r="59" spans="1:12" ht="14.25" thickBot="1" x14ac:dyDescent="0.2">
      <c r="A59" s="99" t="s">
        <v>45</v>
      </c>
      <c r="B59" s="100"/>
      <c r="C59" s="101"/>
      <c r="D59" s="91" t="s">
        <v>90</v>
      </c>
      <c r="E59" s="92"/>
      <c r="F59" s="92"/>
      <c r="G59" s="92"/>
      <c r="H59" s="92"/>
      <c r="I59" s="92"/>
      <c r="J59" s="92"/>
      <c r="K59" s="92"/>
      <c r="L59" s="93"/>
    </row>
    <row r="60" spans="1:12" ht="14.25" thickBot="1" x14ac:dyDescent="0.2">
      <c r="A60" s="99" t="s">
        <v>16</v>
      </c>
      <c r="B60" s="100"/>
      <c r="C60" s="101"/>
      <c r="D60" s="102" t="s">
        <v>93</v>
      </c>
      <c r="E60" s="175"/>
      <c r="F60" s="175"/>
      <c r="G60" s="175"/>
      <c r="H60" s="175"/>
      <c r="I60" s="175"/>
      <c r="J60" s="175"/>
      <c r="K60" s="175"/>
      <c r="L60" s="176"/>
    </row>
    <row r="61" spans="1:12" ht="19.5" customHeight="1" thickBot="1" x14ac:dyDescent="0.2">
      <c r="A61" s="99" t="s">
        <v>46</v>
      </c>
      <c r="B61" s="100"/>
      <c r="C61" s="101"/>
      <c r="D61" s="91" t="s">
        <v>92</v>
      </c>
      <c r="E61" s="92"/>
      <c r="F61" s="92"/>
      <c r="G61" s="92"/>
      <c r="H61" s="92"/>
      <c r="I61" s="92"/>
      <c r="J61" s="92"/>
      <c r="K61" s="92"/>
      <c r="L61" s="93"/>
    </row>
    <row r="62" spans="1:12" ht="13.5" x14ac:dyDescent="0.15">
      <c r="A62" s="87" t="s">
        <v>49</v>
      </c>
      <c r="B62" s="88"/>
      <c r="C62" s="88"/>
      <c r="D62" s="88"/>
      <c r="E62" s="88"/>
      <c r="F62" s="88"/>
      <c r="G62" s="88"/>
      <c r="H62" s="88"/>
      <c r="I62" s="88"/>
      <c r="J62" s="88"/>
      <c r="K62" s="89"/>
      <c r="L62" s="90"/>
    </row>
    <row r="63" spans="1:12" ht="6" customHeight="1" x14ac:dyDescent="0.15">
      <c r="A63" s="80"/>
      <c r="B63" s="81"/>
      <c r="C63" s="81"/>
      <c r="D63" s="81"/>
      <c r="E63" s="81"/>
      <c r="F63" s="81"/>
      <c r="G63" s="81"/>
      <c r="H63" s="81"/>
      <c r="I63" s="81"/>
      <c r="J63" s="81"/>
      <c r="K63" s="81"/>
      <c r="L63" s="82"/>
    </row>
    <row r="64" spans="1:12" ht="13.5" customHeight="1" x14ac:dyDescent="0.15">
      <c r="A64" s="83" t="s">
        <v>47</v>
      </c>
      <c r="B64" s="78"/>
      <c r="C64" s="78"/>
      <c r="D64" s="78"/>
      <c r="E64" s="78"/>
      <c r="F64" s="78"/>
      <c r="G64" s="78"/>
      <c r="H64" s="78"/>
      <c r="I64" s="78"/>
      <c r="J64" s="78"/>
      <c r="K64" s="78"/>
      <c r="L64" s="79"/>
    </row>
    <row r="65" spans="1:12" ht="27.75" customHeight="1" x14ac:dyDescent="0.15">
      <c r="A65" s="83" t="s">
        <v>48</v>
      </c>
      <c r="B65" s="78"/>
      <c r="C65" s="78"/>
      <c r="D65" s="78"/>
      <c r="E65" s="78"/>
      <c r="F65" s="78"/>
      <c r="G65" s="78"/>
      <c r="H65" s="78"/>
      <c r="I65" s="78"/>
      <c r="J65" s="78"/>
      <c r="K65" s="78"/>
      <c r="L65" s="79"/>
    </row>
    <row r="66" spans="1:12" ht="29.25" customHeight="1" x14ac:dyDescent="0.15">
      <c r="A66" s="83" t="s">
        <v>55</v>
      </c>
      <c r="B66" s="78"/>
      <c r="C66" s="78"/>
      <c r="D66" s="78"/>
      <c r="E66" s="78"/>
      <c r="F66" s="78"/>
      <c r="G66" s="78"/>
      <c r="H66" s="78"/>
      <c r="I66" s="78"/>
      <c r="J66" s="78"/>
      <c r="K66" s="78"/>
      <c r="L66" s="79"/>
    </row>
    <row r="67" spans="1:12" ht="30.75" customHeight="1" x14ac:dyDescent="0.15">
      <c r="A67" s="83" t="s">
        <v>52</v>
      </c>
      <c r="B67" s="78"/>
      <c r="C67" s="78"/>
      <c r="D67" s="78"/>
      <c r="E67" s="78"/>
      <c r="F67" s="78"/>
      <c r="G67" s="78"/>
      <c r="H67" s="78"/>
      <c r="I67" s="78"/>
      <c r="J67" s="78"/>
      <c r="K67" s="78"/>
      <c r="L67" s="79"/>
    </row>
    <row r="68" spans="1:12" ht="16.5" customHeight="1" x14ac:dyDescent="0.15">
      <c r="A68" s="77" t="s">
        <v>53</v>
      </c>
      <c r="B68" s="78"/>
      <c r="C68" s="78"/>
      <c r="D68" s="78"/>
      <c r="E68" s="78"/>
      <c r="F68" s="78"/>
      <c r="G68" s="78"/>
      <c r="H68" s="78"/>
      <c r="I68" s="78"/>
      <c r="J68" s="78"/>
      <c r="K68" s="78"/>
      <c r="L68" s="79"/>
    </row>
    <row r="69" spans="1:12" ht="49.5" customHeight="1" thickBot="1" x14ac:dyDescent="0.2">
      <c r="A69" s="84" t="s">
        <v>54</v>
      </c>
      <c r="B69" s="85"/>
      <c r="C69" s="85"/>
      <c r="D69" s="85"/>
      <c r="E69" s="85"/>
      <c r="F69" s="85"/>
      <c r="G69" s="85"/>
      <c r="H69" s="85"/>
      <c r="I69" s="85"/>
      <c r="J69" s="85"/>
      <c r="K69" s="85"/>
      <c r="L69" s="86"/>
    </row>
  </sheetData>
  <mergeCells count="87">
    <mergeCell ref="A7:G7"/>
    <mergeCell ref="A9:G9"/>
    <mergeCell ref="A18:D18"/>
    <mergeCell ref="A19:D19"/>
    <mergeCell ref="B37:E37"/>
    <mergeCell ref="A28:K28"/>
    <mergeCell ref="A12:G12"/>
    <mergeCell ref="B36:E36"/>
    <mergeCell ref="A36:A40"/>
    <mergeCell ref="A15:D15"/>
    <mergeCell ref="B29:E29"/>
    <mergeCell ref="A24:L24"/>
    <mergeCell ref="H13:L13"/>
    <mergeCell ref="A27:K27"/>
    <mergeCell ref="A17:D17"/>
    <mergeCell ref="A14:L14"/>
    <mergeCell ref="E15:L15"/>
    <mergeCell ref="A25:L25"/>
    <mergeCell ref="A26:L26"/>
    <mergeCell ref="E16:L16"/>
    <mergeCell ref="E17:L17"/>
    <mergeCell ref="E18:L18"/>
    <mergeCell ref="A16:D16"/>
    <mergeCell ref="E19:L19"/>
    <mergeCell ref="E20:L20"/>
    <mergeCell ref="A21:L21"/>
    <mergeCell ref="A22:L22"/>
    <mergeCell ref="A23:L23"/>
    <mergeCell ref="H7:L7"/>
    <mergeCell ref="A8:L8"/>
    <mergeCell ref="H9:L9"/>
    <mergeCell ref="B48:E48"/>
    <mergeCell ref="B42:E42"/>
    <mergeCell ref="B30:E30"/>
    <mergeCell ref="B31:E31"/>
    <mergeCell ref="B32:E32"/>
    <mergeCell ref="B43:E43"/>
    <mergeCell ref="H10:L10"/>
    <mergeCell ref="A11:L11"/>
    <mergeCell ref="H12:L12"/>
    <mergeCell ref="B44:E44"/>
    <mergeCell ref="A10:G10"/>
    <mergeCell ref="A13:G13"/>
    <mergeCell ref="A20:D20"/>
    <mergeCell ref="H6:L6"/>
    <mergeCell ref="A6:G6"/>
    <mergeCell ref="B4:G4"/>
    <mergeCell ref="B3:G3"/>
    <mergeCell ref="B2:G2"/>
    <mergeCell ref="A1:L1"/>
    <mergeCell ref="I2:L2"/>
    <mergeCell ref="I3:L3"/>
    <mergeCell ref="I4:L4"/>
    <mergeCell ref="A5:L5"/>
    <mergeCell ref="B39:E39"/>
    <mergeCell ref="B33:E33"/>
    <mergeCell ref="A53:L53"/>
    <mergeCell ref="D56:L56"/>
    <mergeCell ref="A30:A35"/>
    <mergeCell ref="A42:A46"/>
    <mergeCell ref="A47:A50"/>
    <mergeCell ref="B38:E38"/>
    <mergeCell ref="A52:J52"/>
    <mergeCell ref="B47:E47"/>
    <mergeCell ref="A51:J51"/>
    <mergeCell ref="A54:L54"/>
    <mergeCell ref="A57:C57"/>
    <mergeCell ref="D59:L59"/>
    <mergeCell ref="A61:C61"/>
    <mergeCell ref="A59:C59"/>
    <mergeCell ref="D60:L60"/>
    <mergeCell ref="A56:C56"/>
    <mergeCell ref="D57:L57"/>
    <mergeCell ref="D58:L58"/>
    <mergeCell ref="A58:C58"/>
    <mergeCell ref="A60:C60"/>
    <mergeCell ref="A69:L69"/>
    <mergeCell ref="A62:J62"/>
    <mergeCell ref="K62:L62"/>
    <mergeCell ref="D61:L61"/>
    <mergeCell ref="A55:L55"/>
    <mergeCell ref="A68:L68"/>
    <mergeCell ref="A63:L63"/>
    <mergeCell ref="A64:L64"/>
    <mergeCell ref="A65:L65"/>
    <mergeCell ref="A66:L66"/>
    <mergeCell ref="A67:L67"/>
  </mergeCells>
  <hyperlinks>
    <hyperlink ref="E18" r:id="rId1" xr:uid="{00000000-0004-0000-0000-000000000000}"/>
    <hyperlink ref="E20" r:id="rId2" xr:uid="{00000000-0004-0000-0000-000001000000}"/>
    <hyperlink ref="D60" r:id="rId3" xr:uid="{00000000-0004-0000-0000-000002000000}"/>
    <hyperlink ref="D60:L60" r:id="rId4" xr:uid="{53F9AD2C-6A89-EB47-8181-1FFA7DA65898}"/>
  </hyperlinks>
  <printOptions horizontalCentered="1"/>
  <pageMargins left="0.19685039370078741" right="0.19685039370078741" top="0.59055118110236227" bottom="0.59055118110236227" header="0.51181102362204722" footer="0.51181102362204722"/>
  <pageSetup paperSize="9" scale="65" fitToHeight="2" orientation="portrait" r:id="rId5"/>
  <headerFooter alignWithMargins="0"/>
  <drawing r:id="rId6"/>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Identifikační formulář</vt:lpstr>
      <vt:lpstr>Identifikační formulář!_Toc125871872</vt:lpstr>
      <vt:lpstr>Identifikační formulář!Print_Area</vt:lpstr>
    </vt:vector>
  </TitlesOfParts>
  <Company>MZV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jkorbelo</dc:creator>
  <cp:lastModifiedBy>KINGSEMMA</cp:lastModifiedBy>
  <cp:lastPrinted>2025-10-05T08:28:53Z</cp:lastPrinted>
  <dcterms:created xsi:type="dcterms:W3CDTF">2014-09-29T11:45:55Z</dcterms:created>
  <dcterms:modified xsi:type="dcterms:W3CDTF">2025-10-05T17:52:24Z</dcterms:modified>
</cp:coreProperties>
</file>